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healthcareprovsol.sharepoint.com/sites/HPS/Marketing/HPS/Website/Products &amp; Free Downloads/HHRG RATE SHEETS/"/>
    </mc:Choice>
  </mc:AlternateContent>
  <xr:revisionPtr revIDLastSave="7" documentId="13_ncr:1_{C884A4D8-34FD-4AFF-A442-657AB3288B1C}" xr6:coauthVersionLast="47" xr6:coauthVersionMax="47" xr10:uidLastSave="{E0DCA058-C591-4F35-9D8C-53F3E1C3E84B}"/>
  <workbookProtection workbookAlgorithmName="SHA-512" workbookHashValue="TPTC8Pt5e+tWqGhI+TZ1Q+iIMIJRF9665/xhTPWHot2MwjFc1Rr4h84KijcUhY6si/YDIarRCWSG3tSNSjggWA==" workbookSaltValue="ahIFhNbkwv7ouLznN+Bseg==" workbookSpinCount="100000" lockStructure="1"/>
  <bookViews>
    <workbookView xWindow="-28920" yWindow="-120" windowWidth="29040" windowHeight="15840" xr2:uid="{7ABC57DF-61E2-4366-94F5-15C655ACD535}"/>
  </bookViews>
  <sheets>
    <sheet name="Instructions" sheetId="5" r:id="rId1"/>
    <sheet name="HHRG" sheetId="1" r:id="rId2"/>
    <sheet name="LUPAs" sheetId="3" r:id="rId3"/>
    <sheet name="Tables" sheetId="2" state="hidden" r:id="rId4"/>
    <sheet name="Wage Index 2022" sheetId="4" r:id="rId5"/>
  </sheets>
  <definedNames>
    <definedName name="_xlnm.Print_Area" localSheetId="0">Instructions!$A$1:$C$42</definedName>
    <definedName name="_xlnm.Print_Titles" localSheetId="1">HHRG!$1:$7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22" i="3"/>
  <c r="B21" i="3"/>
  <c r="B23" i="3"/>
  <c r="B36" i="3"/>
  <c r="B37" i="3" s="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E11" i="1"/>
  <c r="H11" i="1"/>
  <c r="C11" i="1"/>
  <c r="J7" i="1"/>
  <c r="G7" i="1"/>
  <c r="B13" i="3" l="1"/>
  <c r="C18" i="3"/>
  <c r="B16" i="3"/>
  <c r="C15" i="3"/>
  <c r="B15" i="3"/>
  <c r="C14" i="3"/>
  <c r="B14" i="3"/>
  <c r="C13" i="3"/>
  <c r="B18" i="3"/>
  <c r="C17" i="3"/>
  <c r="B17" i="3"/>
  <c r="C16" i="3"/>
  <c r="B39" i="3"/>
  <c r="B38" i="3"/>
  <c r="D3"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C32" i="3" l="1"/>
  <c r="B32" i="3"/>
  <c r="D15" i="3"/>
  <c r="D18" i="3"/>
  <c r="D17" i="3"/>
  <c r="D14" i="3"/>
  <c r="D392" i="1"/>
  <c r="D11" i="1"/>
  <c r="D16" i="3"/>
  <c r="C34" i="3"/>
  <c r="B34" i="3"/>
  <c r="C33" i="3"/>
  <c r="B33" i="3"/>
  <c r="C31" i="3"/>
  <c r="B31" i="3"/>
  <c r="D13" i="3"/>
  <c r="C436" i="1"/>
  <c r="D436" i="1" s="1"/>
  <c r="C173" i="1"/>
  <c r="D173" i="1" s="1"/>
  <c r="C392" i="1"/>
  <c r="D32" i="3" l="1"/>
  <c r="F392" i="1"/>
  <c r="J392" i="1" s="1"/>
  <c r="F173" i="1"/>
  <c r="J173" i="1" s="1"/>
  <c r="D31" i="3"/>
  <c r="D33" i="3"/>
  <c r="D34" i="3"/>
  <c r="F436" i="1"/>
  <c r="J436" i="1" s="1"/>
  <c r="C196" i="1"/>
  <c r="C213" i="1"/>
  <c r="C248" i="1"/>
  <c r="C58" i="1"/>
  <c r="C359" i="1"/>
  <c r="C43" i="1"/>
  <c r="C278" i="1"/>
  <c r="C293" i="1"/>
  <c r="C308" i="1"/>
  <c r="C94" i="1"/>
  <c r="C115" i="1"/>
  <c r="C133" i="1"/>
  <c r="C388" i="1"/>
  <c r="C227" i="1"/>
  <c r="C19" i="1"/>
  <c r="C67" i="1"/>
  <c r="C327" i="1"/>
  <c r="C148" i="1"/>
  <c r="C409" i="1"/>
  <c r="C376" i="1"/>
  <c r="C451" i="1"/>
  <c r="C64" i="1"/>
  <c r="C145" i="1"/>
  <c r="C221" i="1"/>
  <c r="C296" i="1"/>
  <c r="C378" i="1"/>
  <c r="C79" i="1"/>
  <c r="C157" i="1"/>
  <c r="C229" i="1"/>
  <c r="C312" i="1"/>
  <c r="C450" i="1"/>
  <c r="C426" i="1"/>
  <c r="C391" i="1"/>
  <c r="C347" i="1"/>
  <c r="C310" i="1"/>
  <c r="C272" i="1"/>
  <c r="C228" i="1"/>
  <c r="C193" i="1"/>
  <c r="C149" i="1"/>
  <c r="C112" i="1"/>
  <c r="C74" i="1"/>
  <c r="C34" i="1"/>
  <c r="C424" i="1"/>
  <c r="C379" i="1"/>
  <c r="C344" i="1"/>
  <c r="C304" i="1"/>
  <c r="C264" i="1"/>
  <c r="C226" i="1"/>
  <c r="C181" i="1"/>
  <c r="C146" i="1"/>
  <c r="C106" i="1"/>
  <c r="C66" i="1"/>
  <c r="C32" i="1"/>
  <c r="C412" i="1"/>
  <c r="C377" i="1"/>
  <c r="C337" i="1"/>
  <c r="C295" i="1"/>
  <c r="C260" i="1"/>
  <c r="C214" i="1"/>
  <c r="C179" i="1"/>
  <c r="C142" i="1"/>
  <c r="C97" i="1"/>
  <c r="C62" i="1"/>
  <c r="C26" i="1"/>
  <c r="C442" i="1"/>
  <c r="C407" i="1"/>
  <c r="C364" i="1"/>
  <c r="C326" i="1"/>
  <c r="C289" i="1"/>
  <c r="C247" i="1"/>
  <c r="C209" i="1"/>
  <c r="C166" i="1"/>
  <c r="C131" i="1"/>
  <c r="C91" i="1"/>
  <c r="C49" i="1"/>
  <c r="C18" i="1"/>
  <c r="C440" i="1"/>
  <c r="C403" i="1"/>
  <c r="C363" i="1"/>
  <c r="C325" i="1"/>
  <c r="C280" i="1"/>
  <c r="C245" i="1"/>
  <c r="C205" i="1"/>
  <c r="C165" i="1"/>
  <c r="C130" i="1"/>
  <c r="C82" i="1"/>
  <c r="C47" i="1"/>
  <c r="C16" i="1"/>
  <c r="C439" i="1"/>
  <c r="C395" i="1"/>
  <c r="C320" i="1"/>
  <c r="C279" i="1"/>
  <c r="C244" i="1"/>
  <c r="C163" i="1"/>
  <c r="C125" i="1"/>
  <c r="C81" i="1"/>
  <c r="C14" i="1"/>
  <c r="C361" i="1"/>
  <c r="C197" i="1"/>
  <c r="C46" i="1"/>
  <c r="C80" i="1"/>
  <c r="C161" i="1"/>
  <c r="C241" i="1"/>
  <c r="C313" i="1"/>
  <c r="C394" i="1"/>
  <c r="C95" i="1"/>
  <c r="C256" i="1"/>
  <c r="C180" i="1"/>
  <c r="C340" i="1"/>
  <c r="C419" i="1"/>
  <c r="C20" i="1"/>
  <c r="C178" i="1"/>
  <c r="C411" i="1"/>
  <c r="C31" i="1"/>
  <c r="C98" i="1"/>
  <c r="C262" i="1"/>
  <c r="C33" i="1"/>
  <c r="C110" i="1"/>
  <c r="C190" i="1"/>
  <c r="C265" i="1"/>
  <c r="C346" i="1"/>
  <c r="C425" i="1"/>
  <c r="C328" i="1"/>
  <c r="C35" i="1"/>
  <c r="C114" i="1"/>
  <c r="C194" i="1"/>
  <c r="C277" i="1"/>
  <c r="C355" i="1"/>
  <c r="C427" i="1"/>
  <c r="C50" i="1"/>
  <c r="C132" i="1"/>
  <c r="C211" i="1"/>
  <c r="C292" i="1"/>
  <c r="C371" i="1"/>
  <c r="C443" i="1"/>
  <c r="C52" i="1"/>
  <c r="C83" i="1"/>
  <c r="C116" i="1"/>
  <c r="C151" i="1"/>
  <c r="C182" i="1"/>
  <c r="C233" i="1"/>
  <c r="C266" i="1"/>
  <c r="C298" i="1"/>
  <c r="C329" i="1"/>
  <c r="C21" i="1"/>
  <c r="C37" i="1"/>
  <c r="C54" i="1"/>
  <c r="C69" i="1"/>
  <c r="C85" i="1"/>
  <c r="C102" i="1"/>
  <c r="C117" i="1"/>
  <c r="C136" i="1"/>
  <c r="C153" i="1"/>
  <c r="C168" i="1"/>
  <c r="C184" i="1"/>
  <c r="C201" i="1"/>
  <c r="C216" i="1"/>
  <c r="C235" i="1"/>
  <c r="C252" i="1"/>
  <c r="C267" i="1"/>
  <c r="C283" i="1"/>
  <c r="C300" i="1"/>
  <c r="C315" i="1"/>
  <c r="C331" i="1"/>
  <c r="C351" i="1"/>
  <c r="C366" i="1"/>
  <c r="C382" i="1"/>
  <c r="C399" i="1"/>
  <c r="C414" i="1"/>
  <c r="C430" i="1"/>
  <c r="C447" i="1"/>
  <c r="C22" i="1"/>
  <c r="C38" i="1"/>
  <c r="C55" i="1"/>
  <c r="C70" i="1"/>
  <c r="C86" i="1"/>
  <c r="C103" i="1"/>
  <c r="C118" i="1"/>
  <c r="C137" i="1"/>
  <c r="C154" i="1"/>
  <c r="C169" i="1"/>
  <c r="C185" i="1"/>
  <c r="C202" i="1"/>
  <c r="C217" i="1"/>
  <c r="C236" i="1"/>
  <c r="C253" i="1"/>
  <c r="C268" i="1"/>
  <c r="C284" i="1"/>
  <c r="C301" i="1"/>
  <c r="C316" i="1"/>
  <c r="C332" i="1"/>
  <c r="C352" i="1"/>
  <c r="C367" i="1"/>
  <c r="C383" i="1"/>
  <c r="C400" i="1"/>
  <c r="C415" i="1"/>
  <c r="C431" i="1"/>
  <c r="C448" i="1"/>
  <c r="C68" i="1"/>
  <c r="C100" i="1"/>
  <c r="C134" i="1"/>
  <c r="C167" i="1"/>
  <c r="C215" i="1"/>
  <c r="C250" i="1"/>
  <c r="C281" i="1"/>
  <c r="C314" i="1"/>
  <c r="C349" i="1"/>
  <c r="C380" i="1"/>
  <c r="C397" i="1"/>
  <c r="C413" i="1"/>
  <c r="C428" i="1"/>
  <c r="C445" i="1"/>
  <c r="C23" i="1"/>
  <c r="C40" i="1"/>
  <c r="C56" i="1"/>
  <c r="C71" i="1"/>
  <c r="C88" i="1"/>
  <c r="C104" i="1"/>
  <c r="C122" i="1"/>
  <c r="C139" i="1"/>
  <c r="C155" i="1"/>
  <c r="C170" i="1"/>
  <c r="C187" i="1"/>
  <c r="C203" i="1"/>
  <c r="C218" i="1"/>
  <c r="C238" i="1"/>
  <c r="C254" i="1"/>
  <c r="C269" i="1"/>
  <c r="C286" i="1"/>
  <c r="C302" i="1"/>
  <c r="C317" i="1"/>
  <c r="C334" i="1"/>
  <c r="C353" i="1"/>
  <c r="C368" i="1"/>
  <c r="C385" i="1"/>
  <c r="C401" i="1"/>
  <c r="C416" i="1"/>
  <c r="C433" i="1"/>
  <c r="C449" i="1"/>
  <c r="C25" i="1"/>
  <c r="C42" i="1"/>
  <c r="C57" i="1"/>
  <c r="C73" i="1"/>
  <c r="C90" i="1"/>
  <c r="C105" i="1"/>
  <c r="C124" i="1"/>
  <c r="C141" i="1"/>
  <c r="C156" i="1"/>
  <c r="C172" i="1"/>
  <c r="C189" i="1"/>
  <c r="C204" i="1"/>
  <c r="C220" i="1"/>
  <c r="C240" i="1"/>
  <c r="C255" i="1"/>
  <c r="C271" i="1"/>
  <c r="C288" i="1"/>
  <c r="C303" i="1"/>
  <c r="C319" i="1"/>
  <c r="C336" i="1"/>
  <c r="C354" i="1"/>
  <c r="C370" i="1"/>
  <c r="C387" i="1"/>
  <c r="C402" i="1"/>
  <c r="C418" i="1"/>
  <c r="C435" i="1"/>
  <c r="C446" i="1"/>
  <c r="C434" i="1"/>
  <c r="C422" i="1"/>
  <c r="C410" i="1"/>
  <c r="C398" i="1"/>
  <c r="C386" i="1"/>
  <c r="C374" i="1"/>
  <c r="C362" i="1"/>
  <c r="C350" i="1"/>
  <c r="C335" i="1"/>
  <c r="C323" i="1"/>
  <c r="C311" i="1"/>
  <c r="C299" i="1"/>
  <c r="C287" i="1"/>
  <c r="C275" i="1"/>
  <c r="C263" i="1"/>
  <c r="C251" i="1"/>
  <c r="C239" i="1"/>
  <c r="C224" i="1"/>
  <c r="C212" i="1"/>
  <c r="C200" i="1"/>
  <c r="C188" i="1"/>
  <c r="C176" i="1"/>
  <c r="C164" i="1"/>
  <c r="C152" i="1"/>
  <c r="C140" i="1"/>
  <c r="C128" i="1"/>
  <c r="C113" i="1"/>
  <c r="C101" i="1"/>
  <c r="C89" i="1"/>
  <c r="C77" i="1"/>
  <c r="C65" i="1"/>
  <c r="C53" i="1"/>
  <c r="C41" i="1"/>
  <c r="C29" i="1"/>
  <c r="C17" i="1"/>
  <c r="C444" i="1"/>
  <c r="C432" i="1"/>
  <c r="C420" i="1"/>
  <c r="C408" i="1"/>
  <c r="C396" i="1"/>
  <c r="C384" i="1"/>
  <c r="C372" i="1"/>
  <c r="C360" i="1"/>
  <c r="C348" i="1"/>
  <c r="C333" i="1"/>
  <c r="C321" i="1"/>
  <c r="C309" i="1"/>
  <c r="C297" i="1"/>
  <c r="C285" i="1"/>
  <c r="C273" i="1"/>
  <c r="C261" i="1"/>
  <c r="C249" i="1"/>
  <c r="C237" i="1"/>
  <c r="C222" i="1"/>
  <c r="C210" i="1"/>
  <c r="C198" i="1"/>
  <c r="C186" i="1"/>
  <c r="C174" i="1"/>
  <c r="C162" i="1"/>
  <c r="C150" i="1"/>
  <c r="C138" i="1"/>
  <c r="C126" i="1"/>
  <c r="C111" i="1"/>
  <c r="C99" i="1"/>
  <c r="C87" i="1"/>
  <c r="C75" i="1"/>
  <c r="C63" i="1"/>
  <c r="C51" i="1"/>
  <c r="C39" i="1"/>
  <c r="C27" i="1"/>
  <c r="C15" i="1"/>
  <c r="C441" i="1"/>
  <c r="C429" i="1"/>
  <c r="C417" i="1"/>
  <c r="C405" i="1"/>
  <c r="C393" i="1"/>
  <c r="C381" i="1"/>
  <c r="C369" i="1"/>
  <c r="C357" i="1"/>
  <c r="C345" i="1"/>
  <c r="C330" i="1"/>
  <c r="C318" i="1"/>
  <c r="C306" i="1"/>
  <c r="C294" i="1"/>
  <c r="C282" i="1"/>
  <c r="C270" i="1"/>
  <c r="C258" i="1"/>
  <c r="C246" i="1"/>
  <c r="C234" i="1"/>
  <c r="C219" i="1"/>
  <c r="C207" i="1"/>
  <c r="C195" i="1"/>
  <c r="C183" i="1"/>
  <c r="C171" i="1"/>
  <c r="C159" i="1"/>
  <c r="C147" i="1"/>
  <c r="C135" i="1"/>
  <c r="C123" i="1"/>
  <c r="C108" i="1"/>
  <c r="C96" i="1"/>
  <c r="C84" i="1"/>
  <c r="C72" i="1"/>
  <c r="C60" i="1"/>
  <c r="C48" i="1"/>
  <c r="C36" i="1"/>
  <c r="C24" i="1"/>
  <c r="C12" i="1"/>
  <c r="C44" i="1"/>
  <c r="C76" i="1"/>
  <c r="C107" i="1"/>
  <c r="C143" i="1"/>
  <c r="C175" i="1"/>
  <c r="C223" i="1"/>
  <c r="C257" i="1"/>
  <c r="C322" i="1"/>
  <c r="C404" i="1"/>
  <c r="C28" i="1"/>
  <c r="C59" i="1"/>
  <c r="C92" i="1"/>
  <c r="C127" i="1"/>
  <c r="C158" i="1"/>
  <c r="C191" i="1"/>
  <c r="C206" i="1"/>
  <c r="C242" i="1"/>
  <c r="C274" i="1"/>
  <c r="C290" i="1"/>
  <c r="C305" i="1"/>
  <c r="C338" i="1"/>
  <c r="C356" i="1"/>
  <c r="C373" i="1"/>
  <c r="C389" i="1"/>
  <c r="C421" i="1"/>
  <c r="C437" i="1"/>
  <c r="C13" i="1"/>
  <c r="C30" i="1"/>
  <c r="C45" i="1"/>
  <c r="C61" i="1"/>
  <c r="C78" i="1"/>
  <c r="C93" i="1"/>
  <c r="C109" i="1"/>
  <c r="C129" i="1"/>
  <c r="C144" i="1"/>
  <c r="C160" i="1"/>
  <c r="C177" i="1"/>
  <c r="C192" i="1"/>
  <c r="C208" i="1"/>
  <c r="C225" i="1"/>
  <c r="C243" i="1"/>
  <c r="C259" i="1"/>
  <c r="C276" i="1"/>
  <c r="C291" i="1"/>
  <c r="C307" i="1"/>
  <c r="C324" i="1"/>
  <c r="C339" i="1"/>
  <c r="C358" i="1"/>
  <c r="C375" i="1"/>
  <c r="C390" i="1"/>
  <c r="C406" i="1"/>
  <c r="C423" i="1"/>
  <c r="C438" i="1"/>
  <c r="C199" i="1"/>
  <c r="C365" i="1"/>
  <c r="G392" i="1" l="1"/>
  <c r="I392" i="1" s="1"/>
  <c r="K392" i="1" s="1"/>
  <c r="D257" i="1"/>
  <c r="F257" i="1" s="1"/>
  <c r="J257" i="1" s="1"/>
  <c r="D222" i="1"/>
  <c r="F222" i="1" s="1"/>
  <c r="D354" i="1"/>
  <c r="F354" i="1" s="1"/>
  <c r="D284" i="1"/>
  <c r="F284" i="1" s="1"/>
  <c r="D182" i="1"/>
  <c r="F182" i="1" s="1"/>
  <c r="J182" i="1" s="1"/>
  <c r="D165" i="1"/>
  <c r="F165" i="1" s="1"/>
  <c r="D259" i="1"/>
  <c r="F259" i="1" s="1"/>
  <c r="G259" i="1" s="1"/>
  <c r="I259" i="1" s="1"/>
  <c r="D84" i="1"/>
  <c r="F84" i="1" s="1"/>
  <c r="G84" i="1" s="1"/>
  <c r="I84" i="1" s="1"/>
  <c r="D381" i="1"/>
  <c r="F381" i="1" s="1"/>
  <c r="D384" i="1"/>
  <c r="F384" i="1" s="1"/>
  <c r="G384" i="1" s="1"/>
  <c r="I384" i="1" s="1"/>
  <c r="D239" i="1"/>
  <c r="F239" i="1" s="1"/>
  <c r="J239" i="1" s="1"/>
  <c r="D385" i="1"/>
  <c r="F385" i="1" s="1"/>
  <c r="D68" i="1"/>
  <c r="F68" i="1" s="1"/>
  <c r="J68" i="1" s="1"/>
  <c r="D70" i="1"/>
  <c r="F70" i="1" s="1"/>
  <c r="D151" i="1"/>
  <c r="F151" i="1" s="1"/>
  <c r="D256" i="1"/>
  <c r="F256" i="1" s="1"/>
  <c r="G256" i="1" s="1"/>
  <c r="I256" i="1" s="1"/>
  <c r="D205" i="1"/>
  <c r="F205" i="1" s="1"/>
  <c r="J205" i="1" s="1"/>
  <c r="D264" i="1"/>
  <c r="F264" i="1" s="1"/>
  <c r="D310" i="1"/>
  <c r="F310" i="1" s="1"/>
  <c r="J310" i="1" s="1"/>
  <c r="D438" i="1"/>
  <c r="F438" i="1" s="1"/>
  <c r="G438" i="1" s="1"/>
  <c r="I438" i="1" s="1"/>
  <c r="D175" i="1"/>
  <c r="F175" i="1" s="1"/>
  <c r="D99" i="1"/>
  <c r="F99" i="1" s="1"/>
  <c r="J99" i="1" s="1"/>
  <c r="D251" i="1"/>
  <c r="F251" i="1" s="1"/>
  <c r="J251" i="1" s="1"/>
  <c r="D368" i="1"/>
  <c r="F368" i="1" s="1"/>
  <c r="D448" i="1"/>
  <c r="F448" i="1" s="1"/>
  <c r="J448" i="1" s="1"/>
  <c r="D102" i="1"/>
  <c r="F102" i="1" s="1"/>
  <c r="G102" i="1" s="1"/>
  <c r="I102" i="1" s="1"/>
  <c r="D110" i="1"/>
  <c r="F110" i="1" s="1"/>
  <c r="J110" i="1" s="1"/>
  <c r="D245" i="1"/>
  <c r="F245" i="1" s="1"/>
  <c r="G245" i="1" s="1"/>
  <c r="I245" i="1" s="1"/>
  <c r="D247" i="1"/>
  <c r="F247" i="1" s="1"/>
  <c r="G247" i="1" s="1"/>
  <c r="I247" i="1" s="1"/>
  <c r="D260" i="1"/>
  <c r="F260" i="1" s="1"/>
  <c r="D304" i="1"/>
  <c r="F304" i="1" s="1"/>
  <c r="J304" i="1" s="1"/>
  <c r="D94" i="1"/>
  <c r="F94" i="1" s="1"/>
  <c r="G94" i="1" s="1"/>
  <c r="I94" i="1" s="1"/>
  <c r="D30" i="1"/>
  <c r="F30" i="1" s="1"/>
  <c r="D206" i="1"/>
  <c r="F206" i="1" s="1"/>
  <c r="G206" i="1" s="1"/>
  <c r="I206" i="1" s="1"/>
  <c r="D258" i="1"/>
  <c r="F258" i="1" s="1"/>
  <c r="G258" i="1" s="1"/>
  <c r="I258" i="1" s="1"/>
  <c r="D405" i="1"/>
  <c r="F405" i="1" s="1"/>
  <c r="D261" i="1"/>
  <c r="F261" i="1" s="1"/>
  <c r="J261" i="1" s="1"/>
  <c r="D408" i="1"/>
  <c r="F408" i="1" s="1"/>
  <c r="G408" i="1" s="1"/>
  <c r="I408" i="1" s="1"/>
  <c r="D113" i="1"/>
  <c r="F113" i="1" s="1"/>
  <c r="D410" i="1"/>
  <c r="F410" i="1" s="1"/>
  <c r="G410" i="1" s="1"/>
  <c r="I410" i="1" s="1"/>
  <c r="D303" i="1"/>
  <c r="F303" i="1" s="1"/>
  <c r="D105" i="1"/>
  <c r="F105" i="1" s="1"/>
  <c r="D353" i="1"/>
  <c r="F353" i="1" s="1"/>
  <c r="J353" i="1" s="1"/>
  <c r="D155" i="1"/>
  <c r="F155" i="1" s="1"/>
  <c r="G155" i="1" s="1"/>
  <c r="I155" i="1" s="1"/>
  <c r="D397" i="1"/>
  <c r="F397" i="1" s="1"/>
  <c r="J397" i="1" s="1"/>
  <c r="D431" i="1"/>
  <c r="F431" i="1" s="1"/>
  <c r="D236" i="1"/>
  <c r="F236" i="1" s="1"/>
  <c r="D283" i="1"/>
  <c r="F283" i="1" s="1"/>
  <c r="D85" i="1"/>
  <c r="F85" i="1" s="1"/>
  <c r="G85" i="1" s="1"/>
  <c r="I85" i="1" s="1"/>
  <c r="D83" i="1"/>
  <c r="F83" i="1" s="1"/>
  <c r="J83" i="1" s="1"/>
  <c r="D427" i="1"/>
  <c r="F427" i="1" s="1"/>
  <c r="D33" i="1"/>
  <c r="F33" i="1" s="1"/>
  <c r="G33" i="1" s="1"/>
  <c r="I33" i="1" s="1"/>
  <c r="D394" i="1"/>
  <c r="F394" i="1" s="1"/>
  <c r="D244" i="1"/>
  <c r="F244" i="1" s="1"/>
  <c r="J244" i="1" s="1"/>
  <c r="D280" i="1"/>
  <c r="F280" i="1" s="1"/>
  <c r="D289" i="1"/>
  <c r="F289" i="1" s="1"/>
  <c r="J289" i="1" s="1"/>
  <c r="D295" i="1"/>
  <c r="F295" i="1" s="1"/>
  <c r="D344" i="1"/>
  <c r="F344" i="1" s="1"/>
  <c r="J344" i="1" s="1"/>
  <c r="D391" i="1"/>
  <c r="F391" i="1" s="1"/>
  <c r="J391" i="1" s="1"/>
  <c r="D451" i="1"/>
  <c r="F451" i="1" s="1"/>
  <c r="D308" i="1"/>
  <c r="F308" i="1" s="1"/>
  <c r="J308" i="1" s="1"/>
  <c r="D406" i="1"/>
  <c r="F406" i="1" s="1"/>
  <c r="D208" i="1"/>
  <c r="F208" i="1" s="1"/>
  <c r="D13" i="1"/>
  <c r="F13" i="1" s="1"/>
  <c r="J13" i="1" s="1"/>
  <c r="D191" i="1"/>
  <c r="F191" i="1" s="1"/>
  <c r="J191" i="1" s="1"/>
  <c r="D107" i="1"/>
  <c r="F107" i="1" s="1"/>
  <c r="D123" i="1"/>
  <c r="F123" i="1" s="1"/>
  <c r="G123" i="1" s="1"/>
  <c r="I123" i="1" s="1"/>
  <c r="D270" i="1"/>
  <c r="F270" i="1" s="1"/>
  <c r="J270" i="1" s="1"/>
  <c r="D417" i="1"/>
  <c r="F417" i="1" s="1"/>
  <c r="D126" i="1"/>
  <c r="F126" i="1" s="1"/>
  <c r="G126" i="1" s="1"/>
  <c r="I126" i="1" s="1"/>
  <c r="D273" i="1"/>
  <c r="F273" i="1" s="1"/>
  <c r="G273" i="1" s="1"/>
  <c r="I273" i="1" s="1"/>
  <c r="D420" i="1"/>
  <c r="F420" i="1" s="1"/>
  <c r="D128" i="1"/>
  <c r="F128" i="1" s="1"/>
  <c r="J128" i="1" s="1"/>
  <c r="D275" i="1"/>
  <c r="F275" i="1" s="1"/>
  <c r="J275" i="1" s="1"/>
  <c r="D422" i="1"/>
  <c r="F422" i="1" s="1"/>
  <c r="D288" i="1"/>
  <c r="F288" i="1" s="1"/>
  <c r="G288" i="1" s="1"/>
  <c r="I288" i="1" s="1"/>
  <c r="D90" i="1"/>
  <c r="F90" i="1" s="1"/>
  <c r="J90" i="1" s="1"/>
  <c r="D334" i="1"/>
  <c r="F334" i="1" s="1"/>
  <c r="G334" i="1" s="1"/>
  <c r="I334" i="1" s="1"/>
  <c r="D139" i="1"/>
  <c r="F139" i="1" s="1"/>
  <c r="G139" i="1" s="1"/>
  <c r="I139" i="1" s="1"/>
  <c r="D380" i="1"/>
  <c r="F380" i="1" s="1"/>
  <c r="G380" i="1" s="1"/>
  <c r="I380" i="1" s="1"/>
  <c r="D415" i="1"/>
  <c r="F415" i="1" s="1"/>
  <c r="D217" i="1"/>
  <c r="F217" i="1" s="1"/>
  <c r="J217" i="1" s="1"/>
  <c r="D22" i="1"/>
  <c r="F22" i="1" s="1"/>
  <c r="J22" i="1" s="1"/>
  <c r="D267" i="1"/>
  <c r="F267" i="1" s="1"/>
  <c r="D69" i="1"/>
  <c r="F69" i="1" s="1"/>
  <c r="J69" i="1" s="1"/>
  <c r="D52" i="1"/>
  <c r="F52" i="1" s="1"/>
  <c r="J52" i="1" s="1"/>
  <c r="D355" i="1"/>
  <c r="F355" i="1" s="1"/>
  <c r="D262" i="1"/>
  <c r="F262" i="1" s="1"/>
  <c r="G262" i="1" s="1"/>
  <c r="I262" i="1" s="1"/>
  <c r="D313" i="1"/>
  <c r="F313" i="1" s="1"/>
  <c r="J313" i="1" s="1"/>
  <c r="D279" i="1"/>
  <c r="F279" i="1" s="1"/>
  <c r="G279" i="1" s="1"/>
  <c r="I279" i="1" s="1"/>
  <c r="D325" i="1"/>
  <c r="F325" i="1" s="1"/>
  <c r="J325" i="1" s="1"/>
  <c r="D326" i="1"/>
  <c r="F326" i="1" s="1"/>
  <c r="J326" i="1" s="1"/>
  <c r="D337" i="1"/>
  <c r="F337" i="1" s="1"/>
  <c r="D379" i="1"/>
  <c r="F379" i="1" s="1"/>
  <c r="J379" i="1" s="1"/>
  <c r="D426" i="1"/>
  <c r="F426" i="1" s="1"/>
  <c r="D376" i="1"/>
  <c r="F376" i="1" s="1"/>
  <c r="D293" i="1"/>
  <c r="F293" i="1" s="1"/>
  <c r="D390" i="1"/>
  <c r="F390" i="1" s="1"/>
  <c r="G390" i="1" s="1"/>
  <c r="I390" i="1" s="1"/>
  <c r="D192" i="1"/>
  <c r="F192" i="1" s="1"/>
  <c r="D437" i="1"/>
  <c r="F437" i="1" s="1"/>
  <c r="J437" i="1" s="1"/>
  <c r="D158" i="1"/>
  <c r="F158" i="1" s="1"/>
  <c r="J158" i="1" s="1"/>
  <c r="D76" i="1"/>
  <c r="F76" i="1" s="1"/>
  <c r="D135" i="1"/>
  <c r="F135" i="1" s="1"/>
  <c r="G135" i="1" s="1"/>
  <c r="I135" i="1" s="1"/>
  <c r="D282" i="1"/>
  <c r="F282" i="1" s="1"/>
  <c r="D429" i="1"/>
  <c r="F429" i="1" s="1"/>
  <c r="D138" i="1"/>
  <c r="F138" i="1" s="1"/>
  <c r="G138" i="1" s="1"/>
  <c r="I138" i="1" s="1"/>
  <c r="D285" i="1"/>
  <c r="F285" i="1" s="1"/>
  <c r="J285" i="1" s="1"/>
  <c r="D432" i="1"/>
  <c r="F432" i="1" s="1"/>
  <c r="G432" i="1" s="1"/>
  <c r="I432" i="1" s="1"/>
  <c r="D140" i="1"/>
  <c r="F140" i="1" s="1"/>
  <c r="J140" i="1" s="1"/>
  <c r="D287" i="1"/>
  <c r="F287" i="1" s="1"/>
  <c r="D434" i="1"/>
  <c r="F434" i="1" s="1"/>
  <c r="D271" i="1"/>
  <c r="F271" i="1" s="1"/>
  <c r="J271" i="1" s="1"/>
  <c r="D73" i="1"/>
  <c r="F73" i="1" s="1"/>
  <c r="G73" i="1" s="1"/>
  <c r="I73" i="1" s="1"/>
  <c r="D317" i="1"/>
  <c r="F317" i="1" s="1"/>
  <c r="D122" i="1"/>
  <c r="F122" i="1" s="1"/>
  <c r="J122" i="1" s="1"/>
  <c r="D349" i="1"/>
  <c r="F349" i="1" s="1"/>
  <c r="G349" i="1" s="1"/>
  <c r="I349" i="1" s="1"/>
  <c r="D400" i="1"/>
  <c r="F400" i="1" s="1"/>
  <c r="D202" i="1"/>
  <c r="F202" i="1" s="1"/>
  <c r="D447" i="1"/>
  <c r="F447" i="1" s="1"/>
  <c r="G447" i="1" s="1"/>
  <c r="I447" i="1" s="1"/>
  <c r="D252" i="1"/>
  <c r="F252" i="1" s="1"/>
  <c r="D54" i="1"/>
  <c r="F54" i="1" s="1"/>
  <c r="D277" i="1"/>
  <c r="F277" i="1" s="1"/>
  <c r="J277" i="1" s="1"/>
  <c r="D98" i="1"/>
  <c r="F98" i="1" s="1"/>
  <c r="D241" i="1"/>
  <c r="F241" i="1" s="1"/>
  <c r="J241" i="1" s="1"/>
  <c r="D320" i="1"/>
  <c r="F320" i="1" s="1"/>
  <c r="D363" i="1"/>
  <c r="F363" i="1" s="1"/>
  <c r="D364" i="1"/>
  <c r="F364" i="1" s="1"/>
  <c r="J364" i="1" s="1"/>
  <c r="D377" i="1"/>
  <c r="F377" i="1" s="1"/>
  <c r="J377" i="1" s="1"/>
  <c r="D424" i="1"/>
  <c r="F424" i="1" s="1"/>
  <c r="D450" i="1"/>
  <c r="F450" i="1" s="1"/>
  <c r="G450" i="1" s="1"/>
  <c r="I450" i="1" s="1"/>
  <c r="D409" i="1"/>
  <c r="F409" i="1" s="1"/>
  <c r="J409" i="1" s="1"/>
  <c r="D278" i="1"/>
  <c r="F278" i="1" s="1"/>
  <c r="D375" i="1"/>
  <c r="F375" i="1" s="1"/>
  <c r="D177" i="1"/>
  <c r="F177" i="1" s="1"/>
  <c r="G177" i="1" s="1"/>
  <c r="I177" i="1" s="1"/>
  <c r="D421" i="1"/>
  <c r="F421" i="1" s="1"/>
  <c r="D127" i="1"/>
  <c r="F127" i="1" s="1"/>
  <c r="J127" i="1" s="1"/>
  <c r="D44" i="1"/>
  <c r="F44" i="1" s="1"/>
  <c r="J44" i="1" s="1"/>
  <c r="D147" i="1"/>
  <c r="F147" i="1" s="1"/>
  <c r="D294" i="1"/>
  <c r="F294" i="1" s="1"/>
  <c r="G294" i="1" s="1"/>
  <c r="I294" i="1" s="1"/>
  <c r="D441" i="1"/>
  <c r="F441" i="1" s="1"/>
  <c r="G441" i="1" s="1"/>
  <c r="I441" i="1" s="1"/>
  <c r="D150" i="1"/>
  <c r="F150" i="1" s="1"/>
  <c r="D297" i="1"/>
  <c r="F297" i="1" s="1"/>
  <c r="J297" i="1" s="1"/>
  <c r="D444" i="1"/>
  <c r="F444" i="1" s="1"/>
  <c r="G444" i="1" s="1"/>
  <c r="I444" i="1" s="1"/>
  <c r="D152" i="1"/>
  <c r="F152" i="1" s="1"/>
  <c r="D299" i="1"/>
  <c r="F299" i="1" s="1"/>
  <c r="J299" i="1" s="1"/>
  <c r="D446" i="1"/>
  <c r="F446" i="1" s="1"/>
  <c r="J446" i="1" s="1"/>
  <c r="D255" i="1"/>
  <c r="F255" i="1" s="1"/>
  <c r="D57" i="1"/>
  <c r="F57" i="1" s="1"/>
  <c r="G57" i="1" s="1"/>
  <c r="I57" i="1" s="1"/>
  <c r="D302" i="1"/>
  <c r="F302" i="1" s="1"/>
  <c r="J302" i="1" s="1"/>
  <c r="D104" i="1"/>
  <c r="F104" i="1" s="1"/>
  <c r="D314" i="1"/>
  <c r="F314" i="1" s="1"/>
  <c r="J314" i="1" s="1"/>
  <c r="D383" i="1"/>
  <c r="F383" i="1" s="1"/>
  <c r="J383" i="1" s="1"/>
  <c r="D185" i="1"/>
  <c r="F185" i="1" s="1"/>
  <c r="D430" i="1"/>
  <c r="F430" i="1" s="1"/>
  <c r="J430" i="1" s="1"/>
  <c r="D235" i="1"/>
  <c r="F235" i="1" s="1"/>
  <c r="J235" i="1" s="1"/>
  <c r="D37" i="1"/>
  <c r="F37" i="1" s="1"/>
  <c r="D194" i="1"/>
  <c r="F194" i="1" s="1"/>
  <c r="J194" i="1" s="1"/>
  <c r="D31" i="1"/>
  <c r="F31" i="1" s="1"/>
  <c r="G31" i="1" s="1"/>
  <c r="I31" i="1" s="1"/>
  <c r="D161" i="1"/>
  <c r="F161" i="1" s="1"/>
  <c r="J161" i="1" s="1"/>
  <c r="D395" i="1"/>
  <c r="F395" i="1" s="1"/>
  <c r="J395" i="1" s="1"/>
  <c r="D403" i="1"/>
  <c r="F403" i="1" s="1"/>
  <c r="J403" i="1" s="1"/>
  <c r="D407" i="1"/>
  <c r="F407" i="1" s="1"/>
  <c r="D412" i="1"/>
  <c r="F412" i="1" s="1"/>
  <c r="D34" i="1"/>
  <c r="F34" i="1" s="1"/>
  <c r="D312" i="1"/>
  <c r="F312" i="1" s="1"/>
  <c r="D148" i="1"/>
  <c r="F148" i="1" s="1"/>
  <c r="D43" i="1"/>
  <c r="F43" i="1" s="1"/>
  <c r="G43" i="1" s="1"/>
  <c r="I43" i="1" s="1"/>
  <c r="D72" i="1"/>
  <c r="F72" i="1" s="1"/>
  <c r="J72" i="1" s="1"/>
  <c r="D372" i="1"/>
  <c r="F372" i="1" s="1"/>
  <c r="D156" i="1"/>
  <c r="F156" i="1" s="1"/>
  <c r="G156" i="1" s="1"/>
  <c r="I156" i="1" s="1"/>
  <c r="D100" i="1"/>
  <c r="F100" i="1" s="1"/>
  <c r="D136" i="1"/>
  <c r="F136" i="1" s="1"/>
  <c r="G136" i="1" s="1"/>
  <c r="I136" i="1" s="1"/>
  <c r="D180" i="1"/>
  <c r="F180" i="1" s="1"/>
  <c r="G180" i="1" s="1"/>
  <c r="I180" i="1" s="1"/>
  <c r="D226" i="1"/>
  <c r="F226" i="1" s="1"/>
  <c r="D133" i="1"/>
  <c r="F133" i="1" s="1"/>
  <c r="D199" i="1"/>
  <c r="F199" i="1" s="1"/>
  <c r="D223" i="1"/>
  <c r="F223" i="1" s="1"/>
  <c r="G223" i="1" s="1"/>
  <c r="I223" i="1" s="1"/>
  <c r="D234" i="1"/>
  <c r="F234" i="1" s="1"/>
  <c r="J234" i="1" s="1"/>
  <c r="D237" i="1"/>
  <c r="F237" i="1" s="1"/>
  <c r="G237" i="1" s="1"/>
  <c r="I237" i="1" s="1"/>
  <c r="D89" i="1"/>
  <c r="F89" i="1" s="1"/>
  <c r="D336" i="1"/>
  <c r="F336" i="1" s="1"/>
  <c r="G336" i="1" s="1"/>
  <c r="I336" i="1" s="1"/>
  <c r="D187" i="1"/>
  <c r="F187" i="1" s="1"/>
  <c r="D268" i="1"/>
  <c r="F268" i="1" s="1"/>
  <c r="D117" i="1"/>
  <c r="F117" i="1" s="1"/>
  <c r="D132" i="1"/>
  <c r="F132" i="1" s="1"/>
  <c r="D125" i="1"/>
  <c r="F125" i="1" s="1"/>
  <c r="D214" i="1"/>
  <c r="F214" i="1" s="1"/>
  <c r="J214" i="1" s="1"/>
  <c r="D145" i="1"/>
  <c r="F145" i="1" s="1"/>
  <c r="G145" i="1" s="1"/>
  <c r="I145" i="1" s="1"/>
  <c r="D242" i="1"/>
  <c r="F242" i="1" s="1"/>
  <c r="D393" i="1"/>
  <c r="F393" i="1" s="1"/>
  <c r="G393" i="1" s="1"/>
  <c r="I393" i="1" s="1"/>
  <c r="D101" i="1"/>
  <c r="F101" i="1" s="1"/>
  <c r="J101" i="1" s="1"/>
  <c r="D124" i="1"/>
  <c r="F124" i="1" s="1"/>
  <c r="D300" i="1"/>
  <c r="F300" i="1" s="1"/>
  <c r="J300" i="1" s="1"/>
  <c r="D95" i="1"/>
  <c r="F95" i="1" s="1"/>
  <c r="G95" i="1" s="1"/>
  <c r="I95" i="1" s="1"/>
  <c r="D225" i="1"/>
  <c r="F225" i="1" s="1"/>
  <c r="J225" i="1" s="1"/>
  <c r="D358" i="1"/>
  <c r="F358" i="1" s="1"/>
  <c r="D92" i="1"/>
  <c r="F92" i="1" s="1"/>
  <c r="J92" i="1" s="1"/>
  <c r="D306" i="1"/>
  <c r="F306" i="1" s="1"/>
  <c r="D162" i="1"/>
  <c r="F162" i="1" s="1"/>
  <c r="J162" i="1" s="1"/>
  <c r="D17" i="1"/>
  <c r="F17" i="1" s="1"/>
  <c r="J17" i="1" s="1"/>
  <c r="D311" i="1"/>
  <c r="F311" i="1" s="1"/>
  <c r="J311" i="1" s="1"/>
  <c r="D435" i="1"/>
  <c r="F435" i="1" s="1"/>
  <c r="G435" i="1" s="1"/>
  <c r="I435" i="1" s="1"/>
  <c r="D42" i="1"/>
  <c r="F42" i="1" s="1"/>
  <c r="J42" i="1" s="1"/>
  <c r="D286" i="1"/>
  <c r="F286" i="1" s="1"/>
  <c r="D88" i="1"/>
  <c r="F88" i="1" s="1"/>
  <c r="J88" i="1" s="1"/>
  <c r="D281" i="1"/>
  <c r="F281" i="1" s="1"/>
  <c r="D367" i="1"/>
  <c r="F367" i="1" s="1"/>
  <c r="D169" i="1"/>
  <c r="F169" i="1" s="1"/>
  <c r="G169" i="1" s="1"/>
  <c r="I169" i="1" s="1"/>
  <c r="D414" i="1"/>
  <c r="F414" i="1" s="1"/>
  <c r="J414" i="1" s="1"/>
  <c r="D216" i="1"/>
  <c r="F216" i="1" s="1"/>
  <c r="D21" i="1"/>
  <c r="F21" i="1" s="1"/>
  <c r="J21" i="1" s="1"/>
  <c r="G436" i="1"/>
  <c r="I436" i="1" s="1"/>
  <c r="K436" i="1" s="1"/>
  <c r="D114" i="1"/>
  <c r="F114" i="1" s="1"/>
  <c r="D411" i="1"/>
  <c r="F411" i="1" s="1"/>
  <c r="J411" i="1" s="1"/>
  <c r="D80" i="1"/>
  <c r="F80" i="1" s="1"/>
  <c r="D439" i="1"/>
  <c r="F439" i="1" s="1"/>
  <c r="D440" i="1"/>
  <c r="F440" i="1" s="1"/>
  <c r="D442" i="1"/>
  <c r="F442" i="1" s="1"/>
  <c r="J442" i="1" s="1"/>
  <c r="D32" i="1"/>
  <c r="F32" i="1" s="1"/>
  <c r="D74" i="1"/>
  <c r="F74" i="1" s="1"/>
  <c r="D229" i="1"/>
  <c r="F229" i="1" s="1"/>
  <c r="D327" i="1"/>
  <c r="F327" i="1" s="1"/>
  <c r="G327" i="1" s="1"/>
  <c r="I327" i="1" s="1"/>
  <c r="D359" i="1"/>
  <c r="F359" i="1" s="1"/>
  <c r="D339" i="1"/>
  <c r="F339" i="1" s="1"/>
  <c r="D144" i="1"/>
  <c r="F144" i="1" s="1"/>
  <c r="D373" i="1"/>
  <c r="F373" i="1" s="1"/>
  <c r="D59" i="1"/>
  <c r="F59" i="1" s="1"/>
  <c r="D24" i="1"/>
  <c r="F24" i="1" s="1"/>
  <c r="D171" i="1"/>
  <c r="F171" i="1" s="1"/>
  <c r="D318" i="1"/>
  <c r="F318" i="1" s="1"/>
  <c r="D27" i="1"/>
  <c r="F27" i="1" s="1"/>
  <c r="D174" i="1"/>
  <c r="F174" i="1" s="1"/>
  <c r="G174" i="1" s="1"/>
  <c r="I174" i="1" s="1"/>
  <c r="D321" i="1"/>
  <c r="F321" i="1" s="1"/>
  <c r="D29" i="1"/>
  <c r="F29" i="1" s="1"/>
  <c r="D176" i="1"/>
  <c r="F176" i="1" s="1"/>
  <c r="D323" i="1"/>
  <c r="F323" i="1" s="1"/>
  <c r="D418" i="1"/>
  <c r="F418" i="1" s="1"/>
  <c r="D220" i="1"/>
  <c r="F220" i="1" s="1"/>
  <c r="D25" i="1"/>
  <c r="F25" i="1" s="1"/>
  <c r="D269" i="1"/>
  <c r="F269" i="1" s="1"/>
  <c r="D71" i="1"/>
  <c r="F71" i="1" s="1"/>
  <c r="D250" i="1"/>
  <c r="F250" i="1" s="1"/>
  <c r="J250" i="1" s="1"/>
  <c r="D352" i="1"/>
  <c r="F352" i="1" s="1"/>
  <c r="D154" i="1"/>
  <c r="F154" i="1" s="1"/>
  <c r="D399" i="1"/>
  <c r="F399" i="1" s="1"/>
  <c r="D201" i="1"/>
  <c r="F201" i="1" s="1"/>
  <c r="D329" i="1"/>
  <c r="F329" i="1" s="1"/>
  <c r="D35" i="1"/>
  <c r="F35" i="1" s="1"/>
  <c r="D178" i="1"/>
  <c r="F178" i="1" s="1"/>
  <c r="D46" i="1"/>
  <c r="F46" i="1" s="1"/>
  <c r="G46" i="1" s="1"/>
  <c r="I46" i="1" s="1"/>
  <c r="D16" i="1"/>
  <c r="F16" i="1" s="1"/>
  <c r="D18" i="1"/>
  <c r="F18" i="1" s="1"/>
  <c r="D26" i="1"/>
  <c r="F26" i="1" s="1"/>
  <c r="D66" i="1"/>
  <c r="F66" i="1" s="1"/>
  <c r="G66" i="1" s="1"/>
  <c r="I66" i="1" s="1"/>
  <c r="D112" i="1"/>
  <c r="F112" i="1" s="1"/>
  <c r="D157" i="1"/>
  <c r="F157" i="1" s="1"/>
  <c r="D67" i="1"/>
  <c r="F67" i="1" s="1"/>
  <c r="J67" i="1" s="1"/>
  <c r="D58" i="1"/>
  <c r="F58" i="1" s="1"/>
  <c r="D324" i="1"/>
  <c r="F324" i="1" s="1"/>
  <c r="D129" i="1"/>
  <c r="F129" i="1" s="1"/>
  <c r="J129" i="1" s="1"/>
  <c r="D356" i="1"/>
  <c r="F356" i="1" s="1"/>
  <c r="D28" i="1"/>
  <c r="F28" i="1" s="1"/>
  <c r="D36" i="1"/>
  <c r="F36" i="1" s="1"/>
  <c r="D183" i="1"/>
  <c r="F183" i="1" s="1"/>
  <c r="D330" i="1"/>
  <c r="F330" i="1" s="1"/>
  <c r="D39" i="1"/>
  <c r="F39" i="1" s="1"/>
  <c r="G39" i="1" s="1"/>
  <c r="I39" i="1" s="1"/>
  <c r="D186" i="1"/>
  <c r="F186" i="1" s="1"/>
  <c r="D333" i="1"/>
  <c r="F333" i="1" s="1"/>
  <c r="D41" i="1"/>
  <c r="F41" i="1" s="1"/>
  <c r="D188" i="1"/>
  <c r="F188" i="1" s="1"/>
  <c r="D335" i="1"/>
  <c r="F335" i="1" s="1"/>
  <c r="D402" i="1"/>
  <c r="F402" i="1" s="1"/>
  <c r="D204" i="1"/>
  <c r="F204" i="1" s="1"/>
  <c r="D449" i="1"/>
  <c r="F449" i="1" s="1"/>
  <c r="D254" i="1"/>
  <c r="F254" i="1" s="1"/>
  <c r="D56" i="1"/>
  <c r="F56" i="1" s="1"/>
  <c r="D215" i="1"/>
  <c r="F215" i="1" s="1"/>
  <c r="D332" i="1"/>
  <c r="F332" i="1" s="1"/>
  <c r="D137" i="1"/>
  <c r="F137" i="1" s="1"/>
  <c r="D382" i="1"/>
  <c r="F382" i="1" s="1"/>
  <c r="J382" i="1" s="1"/>
  <c r="D184" i="1"/>
  <c r="F184" i="1" s="1"/>
  <c r="J184" i="1" s="1"/>
  <c r="D298" i="1"/>
  <c r="F298" i="1" s="1"/>
  <c r="D443" i="1"/>
  <c r="F443" i="1" s="1"/>
  <c r="D328" i="1"/>
  <c r="F328" i="1" s="1"/>
  <c r="D20" i="1"/>
  <c r="F20" i="1" s="1"/>
  <c r="D197" i="1"/>
  <c r="F197" i="1" s="1"/>
  <c r="J197" i="1" s="1"/>
  <c r="D47" i="1"/>
  <c r="F47" i="1" s="1"/>
  <c r="D49" i="1"/>
  <c r="F49" i="1" s="1"/>
  <c r="D62" i="1"/>
  <c r="F62" i="1" s="1"/>
  <c r="G62" i="1" s="1"/>
  <c r="I62" i="1" s="1"/>
  <c r="D106" i="1"/>
  <c r="F106" i="1" s="1"/>
  <c r="D149" i="1"/>
  <c r="F149" i="1" s="1"/>
  <c r="D79" i="1"/>
  <c r="F79" i="1" s="1"/>
  <c r="J79" i="1" s="1"/>
  <c r="D19" i="1"/>
  <c r="F19" i="1" s="1"/>
  <c r="D248" i="1"/>
  <c r="F248" i="1" s="1"/>
  <c r="D307" i="1"/>
  <c r="F307" i="1" s="1"/>
  <c r="J307" i="1" s="1"/>
  <c r="D109" i="1"/>
  <c r="F109" i="1" s="1"/>
  <c r="D338" i="1"/>
  <c r="F338" i="1" s="1"/>
  <c r="D404" i="1"/>
  <c r="F404" i="1" s="1"/>
  <c r="J404" i="1" s="1"/>
  <c r="D48" i="1"/>
  <c r="F48" i="1" s="1"/>
  <c r="D195" i="1"/>
  <c r="F195" i="1" s="1"/>
  <c r="D345" i="1"/>
  <c r="F345" i="1" s="1"/>
  <c r="D51" i="1"/>
  <c r="F51" i="1" s="1"/>
  <c r="G51" i="1" s="1"/>
  <c r="I51" i="1" s="1"/>
  <c r="D198" i="1"/>
  <c r="F198" i="1" s="1"/>
  <c r="D348" i="1"/>
  <c r="F348" i="1" s="1"/>
  <c r="G348" i="1" s="1"/>
  <c r="I348" i="1" s="1"/>
  <c r="D53" i="1"/>
  <c r="F53" i="1" s="1"/>
  <c r="D200" i="1"/>
  <c r="F200" i="1" s="1"/>
  <c r="J200" i="1" s="1"/>
  <c r="D350" i="1"/>
  <c r="F350" i="1" s="1"/>
  <c r="J350" i="1" s="1"/>
  <c r="D387" i="1"/>
  <c r="F387" i="1" s="1"/>
  <c r="D189" i="1"/>
  <c r="F189" i="1" s="1"/>
  <c r="D433" i="1"/>
  <c r="F433" i="1" s="1"/>
  <c r="J433" i="1" s="1"/>
  <c r="D238" i="1"/>
  <c r="F238" i="1" s="1"/>
  <c r="D40" i="1"/>
  <c r="F40" i="1" s="1"/>
  <c r="D167" i="1"/>
  <c r="F167" i="1" s="1"/>
  <c r="D316" i="1"/>
  <c r="F316" i="1" s="1"/>
  <c r="D118" i="1"/>
  <c r="F118" i="1" s="1"/>
  <c r="D366" i="1"/>
  <c r="F366" i="1" s="1"/>
  <c r="D168" i="1"/>
  <c r="F168" i="1" s="1"/>
  <c r="D266" i="1"/>
  <c r="F266" i="1" s="1"/>
  <c r="D371" i="1"/>
  <c r="F371" i="1" s="1"/>
  <c r="G371" i="1" s="1"/>
  <c r="I371" i="1" s="1"/>
  <c r="D425" i="1"/>
  <c r="F425" i="1" s="1"/>
  <c r="D419" i="1"/>
  <c r="F419" i="1" s="1"/>
  <c r="D361" i="1"/>
  <c r="F361" i="1" s="1"/>
  <c r="G361" i="1" s="1"/>
  <c r="I361" i="1" s="1"/>
  <c r="D82" i="1"/>
  <c r="F82" i="1" s="1"/>
  <c r="D91" i="1"/>
  <c r="F91" i="1" s="1"/>
  <c r="D97" i="1"/>
  <c r="F97" i="1" s="1"/>
  <c r="D146" i="1"/>
  <c r="F146" i="1" s="1"/>
  <c r="D193" i="1"/>
  <c r="F193" i="1" s="1"/>
  <c r="D378" i="1"/>
  <c r="F378" i="1" s="1"/>
  <c r="J378" i="1" s="1"/>
  <c r="D227" i="1"/>
  <c r="F227" i="1" s="1"/>
  <c r="D213" i="1"/>
  <c r="F213" i="1" s="1"/>
  <c r="D276" i="1"/>
  <c r="F276" i="1" s="1"/>
  <c r="J276" i="1" s="1"/>
  <c r="D290" i="1"/>
  <c r="F290" i="1" s="1"/>
  <c r="D369" i="1"/>
  <c r="F369" i="1" s="1"/>
  <c r="D77" i="1"/>
  <c r="F77" i="1" s="1"/>
  <c r="J77" i="1" s="1"/>
  <c r="D374" i="1"/>
  <c r="F374" i="1" s="1"/>
  <c r="J374" i="1" s="1"/>
  <c r="D203" i="1"/>
  <c r="F203" i="1" s="1"/>
  <c r="D86" i="1"/>
  <c r="F86" i="1" s="1"/>
  <c r="J86" i="1" s="1"/>
  <c r="D265" i="1"/>
  <c r="F265" i="1" s="1"/>
  <c r="D166" i="1"/>
  <c r="F166" i="1" s="1"/>
  <c r="D221" i="1"/>
  <c r="F221" i="1" s="1"/>
  <c r="G221" i="1" s="1"/>
  <c r="I221" i="1" s="1"/>
  <c r="D274" i="1"/>
  <c r="F274" i="1" s="1"/>
  <c r="D87" i="1"/>
  <c r="F87" i="1" s="1"/>
  <c r="G87" i="1" s="1"/>
  <c r="I87" i="1" s="1"/>
  <c r="D386" i="1"/>
  <c r="F386" i="1" s="1"/>
  <c r="J386" i="1" s="1"/>
  <c r="D428" i="1"/>
  <c r="F428" i="1" s="1"/>
  <c r="D315" i="1"/>
  <c r="F315" i="1" s="1"/>
  <c r="D190" i="1"/>
  <c r="F190" i="1" s="1"/>
  <c r="D209" i="1"/>
  <c r="F209" i="1" s="1"/>
  <c r="D115" i="1"/>
  <c r="F115" i="1" s="1"/>
  <c r="D243" i="1"/>
  <c r="F243" i="1" s="1"/>
  <c r="J243" i="1" s="1"/>
  <c r="D96" i="1"/>
  <c r="F96" i="1" s="1"/>
  <c r="D249" i="1"/>
  <c r="F249" i="1" s="1"/>
  <c r="D398" i="1"/>
  <c r="F398" i="1" s="1"/>
  <c r="D170" i="1"/>
  <c r="F170" i="1" s="1"/>
  <c r="D253" i="1"/>
  <c r="F253" i="1" s="1"/>
  <c r="D116" i="1"/>
  <c r="F116" i="1" s="1"/>
  <c r="G116" i="1" s="1"/>
  <c r="I116" i="1" s="1"/>
  <c r="D163" i="1"/>
  <c r="F163" i="1" s="1"/>
  <c r="D347" i="1"/>
  <c r="F347" i="1" s="1"/>
  <c r="D423" i="1"/>
  <c r="F423" i="1" s="1"/>
  <c r="G423" i="1" s="1"/>
  <c r="I423" i="1" s="1"/>
  <c r="D108" i="1"/>
  <c r="F108" i="1" s="1"/>
  <c r="D160" i="1"/>
  <c r="F160" i="1" s="1"/>
  <c r="D389" i="1"/>
  <c r="F389" i="1" s="1"/>
  <c r="G389" i="1" s="1"/>
  <c r="I389" i="1" s="1"/>
  <c r="D12" i="1"/>
  <c r="F12" i="1" s="1"/>
  <c r="G12" i="1" s="1"/>
  <c r="I12" i="1" s="1"/>
  <c r="D159" i="1"/>
  <c r="F159" i="1" s="1"/>
  <c r="D15" i="1"/>
  <c r="F15" i="1" s="1"/>
  <c r="D309" i="1"/>
  <c r="F309" i="1" s="1"/>
  <c r="D164" i="1"/>
  <c r="F164" i="1" s="1"/>
  <c r="D240" i="1"/>
  <c r="F240" i="1" s="1"/>
  <c r="D291" i="1"/>
  <c r="F291" i="1" s="1"/>
  <c r="D93" i="1"/>
  <c r="F93" i="1" s="1"/>
  <c r="J93" i="1" s="1"/>
  <c r="D305" i="1"/>
  <c r="F305" i="1" s="1"/>
  <c r="G305" i="1" s="1"/>
  <c r="I305" i="1" s="1"/>
  <c r="D322" i="1"/>
  <c r="F322" i="1" s="1"/>
  <c r="D60" i="1"/>
  <c r="F60" i="1" s="1"/>
  <c r="D207" i="1"/>
  <c r="F207" i="1" s="1"/>
  <c r="G207" i="1" s="1"/>
  <c r="I207" i="1" s="1"/>
  <c r="D357" i="1"/>
  <c r="F357" i="1" s="1"/>
  <c r="D63" i="1"/>
  <c r="F63" i="1" s="1"/>
  <c r="D210" i="1"/>
  <c r="F210" i="1" s="1"/>
  <c r="J210" i="1" s="1"/>
  <c r="D360" i="1"/>
  <c r="F360" i="1" s="1"/>
  <c r="D65" i="1"/>
  <c r="F65" i="1" s="1"/>
  <c r="J65" i="1" s="1"/>
  <c r="D212" i="1"/>
  <c r="F212" i="1" s="1"/>
  <c r="G212" i="1" s="1"/>
  <c r="I212" i="1" s="1"/>
  <c r="D362" i="1"/>
  <c r="F362" i="1" s="1"/>
  <c r="D370" i="1"/>
  <c r="F370" i="1" s="1"/>
  <c r="J370" i="1" s="1"/>
  <c r="D172" i="1"/>
  <c r="F172" i="1" s="1"/>
  <c r="G172" i="1" s="1"/>
  <c r="I172" i="1" s="1"/>
  <c r="D416" i="1"/>
  <c r="F416" i="1" s="1"/>
  <c r="D218" i="1"/>
  <c r="F218" i="1" s="1"/>
  <c r="D23" i="1"/>
  <c r="F23" i="1" s="1"/>
  <c r="J23" i="1" s="1"/>
  <c r="D134" i="1"/>
  <c r="F134" i="1" s="1"/>
  <c r="D301" i="1"/>
  <c r="F301" i="1" s="1"/>
  <c r="D103" i="1"/>
  <c r="F103" i="1" s="1"/>
  <c r="G103" i="1" s="1"/>
  <c r="I103" i="1" s="1"/>
  <c r="D351" i="1"/>
  <c r="F351" i="1" s="1"/>
  <c r="G351" i="1" s="1"/>
  <c r="I351" i="1" s="1"/>
  <c r="D153" i="1"/>
  <c r="F153" i="1" s="1"/>
  <c r="D233" i="1"/>
  <c r="F233" i="1" s="1"/>
  <c r="J233" i="1" s="1"/>
  <c r="D292" i="1"/>
  <c r="F292" i="1" s="1"/>
  <c r="D346" i="1"/>
  <c r="F346" i="1" s="1"/>
  <c r="D340" i="1"/>
  <c r="F340" i="1" s="1"/>
  <c r="J340" i="1" s="1"/>
  <c r="D14" i="1"/>
  <c r="F14" i="1" s="1"/>
  <c r="D130" i="1"/>
  <c r="F130" i="1" s="1"/>
  <c r="D131" i="1"/>
  <c r="F131" i="1" s="1"/>
  <c r="D142" i="1"/>
  <c r="F142" i="1" s="1"/>
  <c r="D181" i="1"/>
  <c r="F181" i="1" s="1"/>
  <c r="D228" i="1"/>
  <c r="F228" i="1" s="1"/>
  <c r="G228" i="1" s="1"/>
  <c r="I228" i="1" s="1"/>
  <c r="D296" i="1"/>
  <c r="F296" i="1" s="1"/>
  <c r="D388" i="1"/>
  <c r="F388" i="1" s="1"/>
  <c r="D196" i="1"/>
  <c r="F196" i="1" s="1"/>
  <c r="G196" i="1" s="1"/>
  <c r="I196" i="1" s="1"/>
  <c r="D365" i="1"/>
  <c r="F365" i="1" s="1"/>
  <c r="D78" i="1"/>
  <c r="F78" i="1" s="1"/>
  <c r="D219" i="1"/>
  <c r="F219" i="1" s="1"/>
  <c r="J219" i="1" s="1"/>
  <c r="D75" i="1"/>
  <c r="F75" i="1" s="1"/>
  <c r="G75" i="1" s="1"/>
  <c r="I75" i="1" s="1"/>
  <c r="D224" i="1"/>
  <c r="F224" i="1" s="1"/>
  <c r="D401" i="1"/>
  <c r="F401" i="1" s="1"/>
  <c r="J401" i="1" s="1"/>
  <c r="D445" i="1"/>
  <c r="F445" i="1" s="1"/>
  <c r="J445" i="1" s="1"/>
  <c r="D331" i="1"/>
  <c r="F331" i="1" s="1"/>
  <c r="D211" i="1"/>
  <c r="F211" i="1" s="1"/>
  <c r="J211" i="1" s="1"/>
  <c r="D81" i="1"/>
  <c r="F81" i="1" s="1"/>
  <c r="D179" i="1"/>
  <c r="F179" i="1" s="1"/>
  <c r="D272" i="1"/>
  <c r="F272" i="1" s="1"/>
  <c r="J272" i="1" s="1"/>
  <c r="D61" i="1"/>
  <c r="F61" i="1" s="1"/>
  <c r="D141" i="1"/>
  <c r="F141" i="1" s="1"/>
  <c r="D45" i="1"/>
  <c r="F45" i="1" s="1"/>
  <c r="D246" i="1"/>
  <c r="F246" i="1" s="1"/>
  <c r="D396" i="1"/>
  <c r="F396" i="1" s="1"/>
  <c r="D319" i="1"/>
  <c r="F319" i="1" s="1"/>
  <c r="J319" i="1" s="1"/>
  <c r="D413" i="1"/>
  <c r="F413" i="1" s="1"/>
  <c r="D55" i="1"/>
  <c r="F55" i="1" s="1"/>
  <c r="D50" i="1"/>
  <c r="F50" i="1" s="1"/>
  <c r="G50" i="1" s="1"/>
  <c r="I50" i="1" s="1"/>
  <c r="D64" i="1"/>
  <c r="F64" i="1" s="1"/>
  <c r="D143" i="1"/>
  <c r="F143" i="1" s="1"/>
  <c r="D111" i="1"/>
  <c r="F111" i="1" s="1"/>
  <c r="G111" i="1" s="1"/>
  <c r="I111" i="1" s="1"/>
  <c r="D263" i="1"/>
  <c r="F263" i="1" s="1"/>
  <c r="D38" i="1"/>
  <c r="F38" i="1" s="1"/>
  <c r="G173" i="1"/>
  <c r="I173" i="1" s="1"/>
  <c r="K173" i="1" s="1"/>
  <c r="F11" i="1"/>
  <c r="J11" i="1" s="1"/>
  <c r="J245" i="1"/>
  <c r="G257" i="1"/>
  <c r="I257" i="1" s="1"/>
  <c r="J256" i="1" l="1"/>
  <c r="K256" i="1" s="1"/>
  <c r="G299" i="1"/>
  <c r="I299" i="1" s="1"/>
  <c r="K299" i="1" s="1"/>
  <c r="G289" i="1"/>
  <c r="I289" i="1" s="1"/>
  <c r="K289" i="1" s="1"/>
  <c r="J84" i="1"/>
  <c r="K84" i="1" s="1"/>
  <c r="G205" i="1"/>
  <c r="I205" i="1" s="1"/>
  <c r="K205" i="1" s="1"/>
  <c r="G377" i="1"/>
  <c r="I377" i="1" s="1"/>
  <c r="K377" i="1" s="1"/>
  <c r="J390" i="1"/>
  <c r="K390" i="1" s="1"/>
  <c r="G275" i="1"/>
  <c r="I275" i="1" s="1"/>
  <c r="K275" i="1" s="1"/>
  <c r="G403" i="1"/>
  <c r="I403" i="1" s="1"/>
  <c r="K403" i="1" s="1"/>
  <c r="G383" i="1"/>
  <c r="I383" i="1" s="1"/>
  <c r="K383" i="1" s="1"/>
  <c r="G353" i="1"/>
  <c r="I353" i="1" s="1"/>
  <c r="K353" i="1" s="1"/>
  <c r="J408" i="1"/>
  <c r="K408" i="1" s="1"/>
  <c r="J259" i="1"/>
  <c r="K259" i="1" s="1"/>
  <c r="G261" i="1"/>
  <c r="I261" i="1" s="1"/>
  <c r="K261" i="1" s="1"/>
  <c r="G158" i="1"/>
  <c r="I158" i="1" s="1"/>
  <c r="K158" i="1" s="1"/>
  <c r="G128" i="1"/>
  <c r="I128" i="1" s="1"/>
  <c r="K128" i="1" s="1"/>
  <c r="G194" i="1"/>
  <c r="I194" i="1" s="1"/>
  <c r="K194" i="1" s="1"/>
  <c r="G140" i="1"/>
  <c r="I140" i="1" s="1"/>
  <c r="K140" i="1" s="1"/>
  <c r="J156" i="1"/>
  <c r="K156" i="1" s="1"/>
  <c r="J57" i="1"/>
  <c r="K57" i="1" s="1"/>
  <c r="G69" i="1"/>
  <c r="I69" i="1" s="1"/>
  <c r="K69" i="1" s="1"/>
  <c r="G300" i="1"/>
  <c r="I300" i="1" s="1"/>
  <c r="K300" i="1" s="1"/>
  <c r="J33" i="1"/>
  <c r="K33" i="1" s="1"/>
  <c r="J410" i="1"/>
  <c r="K410" i="1" s="1"/>
  <c r="G271" i="1"/>
  <c r="I271" i="1" s="1"/>
  <c r="K271" i="1" s="1"/>
  <c r="J145" i="1"/>
  <c r="K145" i="1" s="1"/>
  <c r="G395" i="1"/>
  <c r="I395" i="1" s="1"/>
  <c r="K395" i="1" s="1"/>
  <c r="J138" i="1"/>
  <c r="K138" i="1" s="1"/>
  <c r="G437" i="1"/>
  <c r="I437" i="1" s="1"/>
  <c r="K437" i="1" s="1"/>
  <c r="G235" i="1"/>
  <c r="I235" i="1" s="1"/>
  <c r="K235" i="1" s="1"/>
  <c r="G409" i="1"/>
  <c r="I409" i="1" s="1"/>
  <c r="K409" i="1" s="1"/>
  <c r="G285" i="1"/>
  <c r="I285" i="1" s="1"/>
  <c r="K285" i="1" s="1"/>
  <c r="G310" i="1"/>
  <c r="I310" i="1" s="1"/>
  <c r="K310" i="1" s="1"/>
  <c r="J139" i="1"/>
  <c r="K139" i="1" s="1"/>
  <c r="J135" i="1"/>
  <c r="K135" i="1" s="1"/>
  <c r="G304" i="1"/>
  <c r="I304" i="1" s="1"/>
  <c r="K304" i="1" s="1"/>
  <c r="J123" i="1"/>
  <c r="K123" i="1" s="1"/>
  <c r="J258" i="1"/>
  <c r="K258" i="1" s="1"/>
  <c r="J447" i="1"/>
  <c r="K447" i="1" s="1"/>
  <c r="J273" i="1"/>
  <c r="K273" i="1" s="1"/>
  <c r="J237" i="1"/>
  <c r="K237" i="1" s="1"/>
  <c r="G350" i="1"/>
  <c r="I350" i="1" s="1"/>
  <c r="K350" i="1" s="1"/>
  <c r="G21" i="1"/>
  <c r="I21" i="1" s="1"/>
  <c r="K21" i="1" s="1"/>
  <c r="J336" i="1"/>
  <c r="K336" i="1" s="1"/>
  <c r="G313" i="1"/>
  <c r="I313" i="1" s="1"/>
  <c r="K313" i="1" s="1"/>
  <c r="J444" i="1"/>
  <c r="K444" i="1" s="1"/>
  <c r="J228" i="1"/>
  <c r="K228" i="1" s="1"/>
  <c r="G79" i="1"/>
  <c r="I79" i="1" s="1"/>
  <c r="K79" i="1" s="1"/>
  <c r="G211" i="1"/>
  <c r="I211" i="1" s="1"/>
  <c r="K211" i="1" s="1"/>
  <c r="G276" i="1"/>
  <c r="I276" i="1" s="1"/>
  <c r="K276" i="1" s="1"/>
  <c r="J400" i="1"/>
  <c r="G400" i="1"/>
  <c r="I400" i="1" s="1"/>
  <c r="G381" i="1"/>
  <c r="I381" i="1" s="1"/>
  <c r="J381" i="1"/>
  <c r="J192" i="1"/>
  <c r="G192" i="1"/>
  <c r="I192" i="1" s="1"/>
  <c r="G24" i="1"/>
  <c r="I24" i="1" s="1"/>
  <c r="J24" i="1"/>
  <c r="J220" i="1"/>
  <c r="G220" i="1"/>
  <c r="I220" i="1" s="1"/>
  <c r="G241" i="1"/>
  <c r="I241" i="1" s="1"/>
  <c r="K241" i="1" s="1"/>
  <c r="G127" i="1"/>
  <c r="I127" i="1" s="1"/>
  <c r="K127" i="1" s="1"/>
  <c r="G44" i="1"/>
  <c r="I44" i="1" s="1"/>
  <c r="K44" i="1" s="1"/>
  <c r="G326" i="1"/>
  <c r="I326" i="1" s="1"/>
  <c r="K326" i="1" s="1"/>
  <c r="J380" i="1"/>
  <c r="K380" i="1" s="1"/>
  <c r="G99" i="1"/>
  <c r="I99" i="1" s="1"/>
  <c r="K99" i="1" s="1"/>
  <c r="G325" i="1"/>
  <c r="I325" i="1" s="1"/>
  <c r="K325" i="1" s="1"/>
  <c r="G217" i="1"/>
  <c r="I217" i="1" s="1"/>
  <c r="K217" i="1" s="1"/>
  <c r="J438" i="1"/>
  <c r="K438" i="1" s="1"/>
  <c r="J39" i="1"/>
  <c r="K39" i="1" s="1"/>
  <c r="G433" i="1"/>
  <c r="I433" i="1" s="1"/>
  <c r="K433" i="1" s="1"/>
  <c r="J180" i="1"/>
  <c r="K180" i="1" s="1"/>
  <c r="J172" i="1"/>
  <c r="K172" i="1" s="1"/>
  <c r="G122" i="1"/>
  <c r="I122" i="1" s="1"/>
  <c r="K122" i="1" s="1"/>
  <c r="J126" i="1"/>
  <c r="K126" i="1" s="1"/>
  <c r="J384" i="1"/>
  <c r="K384" i="1" s="1"/>
  <c r="J415" i="1"/>
  <c r="G415" i="1"/>
  <c r="I415" i="1" s="1"/>
  <c r="J405" i="1"/>
  <c r="G405" i="1"/>
  <c r="I405" i="1" s="1"/>
  <c r="J373" i="1"/>
  <c r="G373" i="1"/>
  <c r="I373" i="1" s="1"/>
  <c r="G208" i="1"/>
  <c r="I208" i="1" s="1"/>
  <c r="J208" i="1"/>
  <c r="G154" i="1"/>
  <c r="I154" i="1" s="1"/>
  <c r="J154" i="1"/>
  <c r="J142" i="1"/>
  <c r="G142" i="1"/>
  <c r="I142" i="1" s="1"/>
  <c r="J103" i="1"/>
  <c r="K103" i="1" s="1"/>
  <c r="G191" i="1"/>
  <c r="I191" i="1" s="1"/>
  <c r="K191" i="1" s="1"/>
  <c r="G214" i="1"/>
  <c r="I214" i="1" s="1"/>
  <c r="K214" i="1" s="1"/>
  <c r="G364" i="1"/>
  <c r="I364" i="1" s="1"/>
  <c r="K364" i="1" s="1"/>
  <c r="J262" i="1"/>
  <c r="K262" i="1" s="1"/>
  <c r="J349" i="1"/>
  <c r="K349" i="1" s="1"/>
  <c r="G308" i="1"/>
  <c r="I308" i="1" s="1"/>
  <c r="K308" i="1" s="1"/>
  <c r="G22" i="1"/>
  <c r="I22" i="1" s="1"/>
  <c r="K22" i="1" s="1"/>
  <c r="G314" i="1"/>
  <c r="I314" i="1" s="1"/>
  <c r="K314" i="1" s="1"/>
  <c r="G219" i="1"/>
  <c r="I219" i="1" s="1"/>
  <c r="K219" i="1" s="1"/>
  <c r="J116" i="1"/>
  <c r="K116" i="1" s="1"/>
  <c r="G357" i="1"/>
  <c r="I357" i="1" s="1"/>
  <c r="J357" i="1"/>
  <c r="J264" i="1"/>
  <c r="G264" i="1"/>
  <c r="I264" i="1" s="1"/>
  <c r="J420" i="1"/>
  <c r="G420" i="1"/>
  <c r="I420" i="1" s="1"/>
  <c r="G369" i="1"/>
  <c r="I369" i="1" s="1"/>
  <c r="J369" i="1"/>
  <c r="J74" i="1"/>
  <c r="G74" i="1"/>
  <c r="I74" i="1" s="1"/>
  <c r="J324" i="1"/>
  <c r="G324" i="1"/>
  <c r="I324" i="1" s="1"/>
  <c r="G297" i="1"/>
  <c r="I297" i="1" s="1"/>
  <c r="K297" i="1" s="1"/>
  <c r="G243" i="1"/>
  <c r="I243" i="1" s="1"/>
  <c r="K243" i="1" s="1"/>
  <c r="G234" i="1"/>
  <c r="I234" i="1" s="1"/>
  <c r="K234" i="1" s="1"/>
  <c r="G386" i="1"/>
  <c r="I386" i="1" s="1"/>
  <c r="K386" i="1" s="1"/>
  <c r="J196" i="1"/>
  <c r="K196" i="1" s="1"/>
  <c r="J174" i="1"/>
  <c r="K174" i="1" s="1"/>
  <c r="G13" i="1"/>
  <c r="I13" i="1" s="1"/>
  <c r="K13" i="1" s="1"/>
  <c r="J389" i="1"/>
  <c r="K389" i="1" s="1"/>
  <c r="G184" i="1"/>
  <c r="I184" i="1" s="1"/>
  <c r="K184" i="1" s="1"/>
  <c r="J450" i="1"/>
  <c r="K450" i="1" s="1"/>
  <c r="J207" i="1"/>
  <c r="K207" i="1" s="1"/>
  <c r="G77" i="1"/>
  <c r="I77" i="1" s="1"/>
  <c r="K77" i="1" s="1"/>
  <c r="J169" i="1"/>
  <c r="K169" i="1" s="1"/>
  <c r="G244" i="1"/>
  <c r="I244" i="1" s="1"/>
  <c r="K244" i="1" s="1"/>
  <c r="G430" i="1"/>
  <c r="I430" i="1" s="1"/>
  <c r="K430" i="1" s="1"/>
  <c r="J432" i="1"/>
  <c r="K432" i="1" s="1"/>
  <c r="G378" i="1"/>
  <c r="I378" i="1" s="1"/>
  <c r="K378" i="1" s="1"/>
  <c r="J89" i="1"/>
  <c r="G89" i="1"/>
  <c r="I89" i="1" s="1"/>
  <c r="J385" i="1"/>
  <c r="G385" i="1"/>
  <c r="I385" i="1" s="1"/>
  <c r="J443" i="1"/>
  <c r="G443" i="1"/>
  <c r="I443" i="1" s="1"/>
  <c r="J26" i="1"/>
  <c r="G26" i="1"/>
  <c r="I26" i="1" s="1"/>
  <c r="J322" i="1"/>
  <c r="G322" i="1"/>
  <c r="I322" i="1" s="1"/>
  <c r="G265" i="1"/>
  <c r="I265" i="1" s="1"/>
  <c r="J265" i="1"/>
  <c r="J335" i="1"/>
  <c r="G335" i="1"/>
  <c r="I335" i="1" s="1"/>
  <c r="J422" i="1"/>
  <c r="G422" i="1"/>
  <c r="I422" i="1" s="1"/>
  <c r="G175" i="1"/>
  <c r="I175" i="1" s="1"/>
  <c r="J175" i="1"/>
  <c r="J160" i="1"/>
  <c r="G160" i="1"/>
  <c r="I160" i="1" s="1"/>
  <c r="G16" i="1"/>
  <c r="I16" i="1" s="1"/>
  <c r="J16" i="1"/>
  <c r="G71" i="1"/>
  <c r="I71" i="1" s="1"/>
  <c r="J71" i="1"/>
  <c r="G27" i="1"/>
  <c r="I27" i="1" s="1"/>
  <c r="J27" i="1"/>
  <c r="G242" i="1"/>
  <c r="I242" i="1" s="1"/>
  <c r="J242" i="1"/>
  <c r="G312" i="1"/>
  <c r="I312" i="1" s="1"/>
  <c r="J312" i="1"/>
  <c r="J185" i="1"/>
  <c r="G185" i="1"/>
  <c r="I185" i="1" s="1"/>
  <c r="J150" i="1"/>
  <c r="G150" i="1"/>
  <c r="I150" i="1" s="1"/>
  <c r="J424" i="1"/>
  <c r="G424" i="1"/>
  <c r="I424" i="1" s="1"/>
  <c r="J376" i="1"/>
  <c r="G376" i="1"/>
  <c r="I376" i="1" s="1"/>
  <c r="J105" i="1"/>
  <c r="G105" i="1"/>
  <c r="I105" i="1" s="1"/>
  <c r="G107" i="1"/>
  <c r="I107" i="1" s="1"/>
  <c r="J107" i="1"/>
  <c r="G28" i="1"/>
  <c r="I28" i="1" s="1"/>
  <c r="J28" i="1"/>
  <c r="J318" i="1"/>
  <c r="G318" i="1"/>
  <c r="I318" i="1" s="1"/>
  <c r="J267" i="1"/>
  <c r="G267" i="1"/>
  <c r="I267" i="1" s="1"/>
  <c r="G260" i="1"/>
  <c r="I260" i="1" s="1"/>
  <c r="J260" i="1"/>
  <c r="J168" i="1"/>
  <c r="G168" i="1"/>
  <c r="I168" i="1" s="1"/>
  <c r="J352" i="1"/>
  <c r="G352" i="1"/>
  <c r="I352" i="1" s="1"/>
  <c r="G359" i="1"/>
  <c r="I359" i="1" s="1"/>
  <c r="J359" i="1"/>
  <c r="G18" i="1"/>
  <c r="I18" i="1" s="1"/>
  <c r="J18" i="1"/>
  <c r="G146" i="1"/>
  <c r="I146" i="1" s="1"/>
  <c r="J146" i="1"/>
  <c r="J229" i="1"/>
  <c r="G229" i="1"/>
  <c r="I229" i="1" s="1"/>
  <c r="G333" i="1"/>
  <c r="I333" i="1" s="1"/>
  <c r="J333" i="1"/>
  <c r="G25" i="1"/>
  <c r="I25" i="1" s="1"/>
  <c r="J25" i="1"/>
  <c r="J171" i="1"/>
  <c r="G171" i="1"/>
  <c r="I171" i="1" s="1"/>
  <c r="G429" i="1"/>
  <c r="I429" i="1" s="1"/>
  <c r="J429" i="1"/>
  <c r="J427" i="1"/>
  <c r="G427" i="1"/>
  <c r="I427" i="1" s="1"/>
  <c r="G286" i="1"/>
  <c r="I286" i="1" s="1"/>
  <c r="J286" i="1"/>
  <c r="G252" i="1"/>
  <c r="I252" i="1" s="1"/>
  <c r="J252" i="1"/>
  <c r="G216" i="1"/>
  <c r="I216" i="1" s="1"/>
  <c r="J216" i="1"/>
  <c r="J226" i="1"/>
  <c r="G226" i="1"/>
  <c r="I226" i="1" s="1"/>
  <c r="G363" i="1"/>
  <c r="I363" i="1" s="1"/>
  <c r="J363" i="1"/>
  <c r="G35" i="1"/>
  <c r="I35" i="1" s="1"/>
  <c r="J35" i="1"/>
  <c r="J32" i="1"/>
  <c r="G32" i="1"/>
  <c r="I32" i="1" s="1"/>
  <c r="J165" i="1"/>
  <c r="G165" i="1"/>
  <c r="I165" i="1" s="1"/>
  <c r="J48" i="1"/>
  <c r="G48" i="1"/>
  <c r="I48" i="1" s="1"/>
  <c r="G49" i="1"/>
  <c r="I49" i="1" s="1"/>
  <c r="J49" i="1"/>
  <c r="G215" i="1"/>
  <c r="I215" i="1" s="1"/>
  <c r="J215" i="1"/>
  <c r="J329" i="1"/>
  <c r="G329" i="1"/>
  <c r="I329" i="1" s="1"/>
  <c r="J418" i="1"/>
  <c r="G418" i="1"/>
  <c r="I418" i="1" s="1"/>
  <c r="J59" i="1"/>
  <c r="G59" i="1"/>
  <c r="I59" i="1" s="1"/>
  <c r="G76" i="1"/>
  <c r="I76" i="1" s="1"/>
  <c r="J76" i="1"/>
  <c r="G283" i="1"/>
  <c r="I283" i="1" s="1"/>
  <c r="J283" i="1"/>
  <c r="J80" i="1"/>
  <c r="G80" i="1"/>
  <c r="I80" i="1" s="1"/>
  <c r="J152" i="1"/>
  <c r="G152" i="1"/>
  <c r="I152" i="1" s="1"/>
  <c r="G30" i="1"/>
  <c r="I30" i="1" s="1"/>
  <c r="J30" i="1"/>
  <c r="J407" i="1"/>
  <c r="G407" i="1"/>
  <c r="I407" i="1" s="1"/>
  <c r="J113" i="1"/>
  <c r="G113" i="1"/>
  <c r="I113" i="1" s="1"/>
  <c r="G330" i="1"/>
  <c r="I330" i="1" s="1"/>
  <c r="J330" i="1"/>
  <c r="J201" i="1"/>
  <c r="G201" i="1"/>
  <c r="I201" i="1" s="1"/>
  <c r="J440" i="1"/>
  <c r="G440" i="1"/>
  <c r="I440" i="1" s="1"/>
  <c r="G367" i="1"/>
  <c r="I367" i="1" s="1"/>
  <c r="J367" i="1"/>
  <c r="J268" i="1"/>
  <c r="G268" i="1"/>
  <c r="I268" i="1" s="1"/>
  <c r="J100" i="1"/>
  <c r="G100" i="1"/>
  <c r="I100" i="1" s="1"/>
  <c r="J255" i="1"/>
  <c r="G255" i="1"/>
  <c r="I255" i="1" s="1"/>
  <c r="J421" i="1"/>
  <c r="G421" i="1"/>
  <c r="I421" i="1" s="1"/>
  <c r="J98" i="1"/>
  <c r="G98" i="1"/>
  <c r="I98" i="1" s="1"/>
  <c r="G417" i="1"/>
  <c r="I417" i="1" s="1"/>
  <c r="J417" i="1"/>
  <c r="J151" i="1"/>
  <c r="G151" i="1"/>
  <c r="I151" i="1" s="1"/>
  <c r="J321" i="1"/>
  <c r="G321" i="1"/>
  <c r="I321" i="1" s="1"/>
  <c r="J124" i="1"/>
  <c r="G124" i="1"/>
  <c r="I124" i="1" s="1"/>
  <c r="J278" i="1"/>
  <c r="G278" i="1"/>
  <c r="I278" i="1" s="1"/>
  <c r="J91" i="1"/>
  <c r="G91" i="1"/>
  <c r="I91" i="1" s="1"/>
  <c r="J125" i="1"/>
  <c r="G125" i="1"/>
  <c r="I125" i="1" s="1"/>
  <c r="J147" i="1"/>
  <c r="G147" i="1"/>
  <c r="I147" i="1" s="1"/>
  <c r="J337" i="1"/>
  <c r="G337" i="1"/>
  <c r="I337" i="1" s="1"/>
  <c r="J332" i="1"/>
  <c r="G332" i="1"/>
  <c r="I332" i="1" s="1"/>
  <c r="G130" i="1"/>
  <c r="I130" i="1" s="1"/>
  <c r="J130" i="1"/>
  <c r="J170" i="1"/>
  <c r="G170" i="1"/>
  <c r="I170" i="1" s="1"/>
  <c r="J338" i="1"/>
  <c r="G338" i="1"/>
  <c r="I338" i="1" s="1"/>
  <c r="J157" i="1"/>
  <c r="G157" i="1"/>
  <c r="I157" i="1" s="1"/>
  <c r="J176" i="1"/>
  <c r="G176" i="1"/>
  <c r="I176" i="1" s="1"/>
  <c r="J434" i="1"/>
  <c r="G434" i="1"/>
  <c r="I434" i="1" s="1"/>
  <c r="G295" i="1"/>
  <c r="I295" i="1" s="1"/>
  <c r="J295" i="1"/>
  <c r="G354" i="1"/>
  <c r="I354" i="1" s="1"/>
  <c r="J354" i="1"/>
  <c r="G339" i="1"/>
  <c r="I339" i="1" s="1"/>
  <c r="J339" i="1"/>
  <c r="J37" i="1"/>
  <c r="G37" i="1"/>
  <c r="I37" i="1" s="1"/>
  <c r="J355" i="1"/>
  <c r="G355" i="1"/>
  <c r="I355" i="1" s="1"/>
  <c r="J315" i="1"/>
  <c r="G315" i="1"/>
  <c r="I315" i="1" s="1"/>
  <c r="G178" i="1"/>
  <c r="I178" i="1" s="1"/>
  <c r="J178" i="1"/>
  <c r="J306" i="1"/>
  <c r="G306" i="1"/>
  <c r="I306" i="1" s="1"/>
  <c r="J104" i="1"/>
  <c r="G104" i="1"/>
  <c r="I104" i="1" s="1"/>
  <c r="J317" i="1"/>
  <c r="G317" i="1"/>
  <c r="I317" i="1" s="1"/>
  <c r="J451" i="1"/>
  <c r="G451" i="1"/>
  <c r="I451" i="1" s="1"/>
  <c r="J449" i="1"/>
  <c r="G449" i="1"/>
  <c r="I449" i="1" s="1"/>
  <c r="G29" i="1"/>
  <c r="I29" i="1" s="1"/>
  <c r="J29" i="1"/>
  <c r="J368" i="1"/>
  <c r="G368" i="1"/>
  <c r="I368" i="1" s="1"/>
  <c r="G277" i="1"/>
  <c r="I277" i="1" s="1"/>
  <c r="K277" i="1" s="1"/>
  <c r="G391" i="1"/>
  <c r="I391" i="1" s="1"/>
  <c r="K391" i="1" s="1"/>
  <c r="J31" i="1"/>
  <c r="K31" i="1" s="1"/>
  <c r="G197" i="1"/>
  <c r="I197" i="1" s="1"/>
  <c r="K197" i="1" s="1"/>
  <c r="J441" i="1"/>
  <c r="K441" i="1" s="1"/>
  <c r="J62" i="1"/>
  <c r="K62" i="1" s="1"/>
  <c r="G42" i="1"/>
  <c r="I42" i="1" s="1"/>
  <c r="K42" i="1" s="1"/>
  <c r="G182" i="1"/>
  <c r="I182" i="1" s="1"/>
  <c r="K182" i="1" s="1"/>
  <c r="G251" i="1"/>
  <c r="I251" i="1" s="1"/>
  <c r="K251" i="1" s="1"/>
  <c r="G411" i="1"/>
  <c r="I411" i="1" s="1"/>
  <c r="K411" i="1" s="1"/>
  <c r="J12" i="1"/>
  <c r="K12" i="1" s="1"/>
  <c r="J305" i="1"/>
  <c r="K305" i="1" s="1"/>
  <c r="G88" i="1"/>
  <c r="I88" i="1" s="1"/>
  <c r="K88" i="1" s="1"/>
  <c r="G233" i="1"/>
  <c r="I233" i="1" s="1"/>
  <c r="K233" i="1" s="1"/>
  <c r="G92" i="1"/>
  <c r="I92" i="1" s="1"/>
  <c r="K92" i="1" s="1"/>
  <c r="J111" i="1"/>
  <c r="K111" i="1" s="1"/>
  <c r="G68" i="1"/>
  <c r="I68" i="1" s="1"/>
  <c r="K68" i="1" s="1"/>
  <c r="G397" i="1"/>
  <c r="I397" i="1" s="1"/>
  <c r="K397" i="1" s="1"/>
  <c r="J212" i="1"/>
  <c r="K212" i="1" s="1"/>
  <c r="G101" i="1"/>
  <c r="I101" i="1" s="1"/>
  <c r="K101" i="1" s="1"/>
  <c r="J294" i="1"/>
  <c r="K294" i="1" s="1"/>
  <c r="G307" i="1"/>
  <c r="I307" i="1" s="1"/>
  <c r="K307" i="1" s="1"/>
  <c r="J371" i="1"/>
  <c r="K371" i="1" s="1"/>
  <c r="J327" i="1"/>
  <c r="K327" i="1" s="1"/>
  <c r="G272" i="1"/>
  <c r="I272" i="1" s="1"/>
  <c r="K272" i="1" s="1"/>
  <c r="J43" i="1"/>
  <c r="K43" i="1" s="1"/>
  <c r="J95" i="1"/>
  <c r="K95" i="1" s="1"/>
  <c r="G90" i="1"/>
  <c r="I90" i="1" s="1"/>
  <c r="K90" i="1" s="1"/>
  <c r="G270" i="1"/>
  <c r="I270" i="1" s="1"/>
  <c r="K270" i="1" s="1"/>
  <c r="G93" i="1"/>
  <c r="I93" i="1" s="1"/>
  <c r="K93" i="1" s="1"/>
  <c r="J46" i="1"/>
  <c r="K46" i="1" s="1"/>
  <c r="G52" i="1"/>
  <c r="I52" i="1" s="1"/>
  <c r="K52" i="1" s="1"/>
  <c r="G302" i="1"/>
  <c r="I302" i="1" s="1"/>
  <c r="K302" i="1" s="1"/>
  <c r="J87" i="1"/>
  <c r="K87" i="1" s="1"/>
  <c r="J73" i="1"/>
  <c r="K73" i="1" s="1"/>
  <c r="G83" i="1"/>
  <c r="I83" i="1" s="1"/>
  <c r="K83" i="1" s="1"/>
  <c r="J94" i="1"/>
  <c r="K94" i="1" s="1"/>
  <c r="G246" i="1"/>
  <c r="I246" i="1" s="1"/>
  <c r="J246" i="1"/>
  <c r="J153" i="1"/>
  <c r="G153" i="1"/>
  <c r="I153" i="1" s="1"/>
  <c r="J362" i="1"/>
  <c r="G362" i="1"/>
  <c r="I362" i="1" s="1"/>
  <c r="J249" i="1"/>
  <c r="G249" i="1"/>
  <c r="I249" i="1" s="1"/>
  <c r="J274" i="1"/>
  <c r="G274" i="1"/>
  <c r="I274" i="1" s="1"/>
  <c r="J290" i="1"/>
  <c r="G290" i="1"/>
  <c r="I290" i="1" s="1"/>
  <c r="G238" i="1"/>
  <c r="I238" i="1" s="1"/>
  <c r="J238" i="1"/>
  <c r="J38" i="1"/>
  <c r="G38" i="1"/>
  <c r="I38" i="1" s="1"/>
  <c r="G181" i="1"/>
  <c r="I181" i="1" s="1"/>
  <c r="J181" i="1"/>
  <c r="G96" i="1"/>
  <c r="I96" i="1" s="1"/>
  <c r="J96" i="1"/>
  <c r="J419" i="1"/>
  <c r="G419" i="1"/>
  <c r="I419" i="1" s="1"/>
  <c r="J149" i="1"/>
  <c r="G149" i="1"/>
  <c r="I149" i="1" s="1"/>
  <c r="J298" i="1"/>
  <c r="G298" i="1"/>
  <c r="I298" i="1" s="1"/>
  <c r="J186" i="1"/>
  <c r="G186" i="1"/>
  <c r="I186" i="1" s="1"/>
  <c r="J263" i="1"/>
  <c r="G263" i="1"/>
  <c r="I263" i="1" s="1"/>
  <c r="G224" i="1"/>
  <c r="I224" i="1" s="1"/>
  <c r="J224" i="1"/>
  <c r="G166" i="1"/>
  <c r="I166" i="1" s="1"/>
  <c r="J166" i="1"/>
  <c r="J213" i="1"/>
  <c r="G213" i="1"/>
  <c r="I213" i="1" s="1"/>
  <c r="J425" i="1"/>
  <c r="G425" i="1"/>
  <c r="I425" i="1" s="1"/>
  <c r="J195" i="1"/>
  <c r="G195" i="1"/>
  <c r="I195" i="1" s="1"/>
  <c r="J108" i="1"/>
  <c r="G108" i="1"/>
  <c r="I108" i="1" s="1"/>
  <c r="G115" i="1"/>
  <c r="I115" i="1" s="1"/>
  <c r="J115" i="1"/>
  <c r="J227" i="1"/>
  <c r="G227" i="1"/>
  <c r="I227" i="1" s="1"/>
  <c r="J204" i="1"/>
  <c r="G204" i="1"/>
  <c r="I204" i="1" s="1"/>
  <c r="J143" i="1"/>
  <c r="G143" i="1"/>
  <c r="I143" i="1" s="1"/>
  <c r="J61" i="1"/>
  <c r="G61" i="1"/>
  <c r="I61" i="1" s="1"/>
  <c r="G301" i="1"/>
  <c r="I301" i="1" s="1"/>
  <c r="J301" i="1"/>
  <c r="G360" i="1"/>
  <c r="I360" i="1" s="1"/>
  <c r="J360" i="1"/>
  <c r="J291" i="1"/>
  <c r="G291" i="1"/>
  <c r="I291" i="1" s="1"/>
  <c r="J209" i="1"/>
  <c r="G209" i="1"/>
  <c r="I209" i="1" s="1"/>
  <c r="J266" i="1"/>
  <c r="G266" i="1"/>
  <c r="I266" i="1" s="1"/>
  <c r="G387" i="1"/>
  <c r="I387" i="1" s="1"/>
  <c r="J387" i="1"/>
  <c r="J134" i="1"/>
  <c r="G134" i="1"/>
  <c r="I134" i="1" s="1"/>
  <c r="J347" i="1"/>
  <c r="G347" i="1"/>
  <c r="I347" i="1" s="1"/>
  <c r="G193" i="1"/>
  <c r="I193" i="1" s="1"/>
  <c r="J193" i="1"/>
  <c r="J137" i="1"/>
  <c r="G137" i="1"/>
  <c r="I137" i="1" s="1"/>
  <c r="J63" i="1"/>
  <c r="G63" i="1"/>
  <c r="I63" i="1" s="1"/>
  <c r="G164" i="1"/>
  <c r="I164" i="1" s="1"/>
  <c r="J164" i="1"/>
  <c r="G163" i="1"/>
  <c r="I163" i="1" s="1"/>
  <c r="J163" i="1"/>
  <c r="G203" i="1"/>
  <c r="I203" i="1" s="1"/>
  <c r="J203" i="1"/>
  <c r="J183" i="1"/>
  <c r="G183" i="1"/>
  <c r="I183" i="1" s="1"/>
  <c r="J14" i="1"/>
  <c r="G14" i="1"/>
  <c r="I14" i="1" s="1"/>
  <c r="G218" i="1"/>
  <c r="I218" i="1" s="1"/>
  <c r="J218" i="1"/>
  <c r="J309" i="1"/>
  <c r="G309" i="1"/>
  <c r="I309" i="1" s="1"/>
  <c r="G47" i="1"/>
  <c r="I47" i="1" s="1"/>
  <c r="J47" i="1"/>
  <c r="G55" i="1"/>
  <c r="I55" i="1" s="1"/>
  <c r="J55" i="1"/>
  <c r="G81" i="1"/>
  <c r="I81" i="1" s="1"/>
  <c r="J81" i="1"/>
  <c r="J365" i="1"/>
  <c r="G365" i="1"/>
  <c r="I365" i="1" s="1"/>
  <c r="J416" i="1"/>
  <c r="G416" i="1"/>
  <c r="I416" i="1" s="1"/>
  <c r="G253" i="1"/>
  <c r="I253" i="1" s="1"/>
  <c r="J253" i="1"/>
  <c r="G428" i="1"/>
  <c r="I428" i="1" s="1"/>
  <c r="J428" i="1"/>
  <c r="J118" i="1"/>
  <c r="G118" i="1"/>
  <c r="I118" i="1" s="1"/>
  <c r="G53" i="1"/>
  <c r="I53" i="1" s="1"/>
  <c r="J53" i="1"/>
  <c r="J109" i="1"/>
  <c r="G109" i="1"/>
  <c r="I109" i="1" s="1"/>
  <c r="J188" i="1"/>
  <c r="G188" i="1"/>
  <c r="I188" i="1" s="1"/>
  <c r="J413" i="1"/>
  <c r="G413" i="1"/>
  <c r="I413" i="1" s="1"/>
  <c r="J346" i="1"/>
  <c r="G346" i="1"/>
  <c r="I346" i="1" s="1"/>
  <c r="J159" i="1"/>
  <c r="G159" i="1"/>
  <c r="I159" i="1" s="1"/>
  <c r="J316" i="1"/>
  <c r="G316" i="1"/>
  <c r="I316" i="1" s="1"/>
  <c r="G20" i="1"/>
  <c r="I20" i="1" s="1"/>
  <c r="J20" i="1"/>
  <c r="J331" i="1"/>
  <c r="G331" i="1"/>
  <c r="I331" i="1" s="1"/>
  <c r="J388" i="1"/>
  <c r="G388" i="1"/>
  <c r="I388" i="1" s="1"/>
  <c r="J292" i="1"/>
  <c r="G292" i="1"/>
  <c r="I292" i="1" s="1"/>
  <c r="J60" i="1"/>
  <c r="G60" i="1"/>
  <c r="I60" i="1" s="1"/>
  <c r="J198" i="1"/>
  <c r="G198" i="1"/>
  <c r="I198" i="1" s="1"/>
  <c r="J248" i="1"/>
  <c r="G248" i="1"/>
  <c r="I248" i="1" s="1"/>
  <c r="J328" i="1"/>
  <c r="G328" i="1"/>
  <c r="I328" i="1" s="1"/>
  <c r="G56" i="1"/>
  <c r="I56" i="1" s="1"/>
  <c r="J56" i="1"/>
  <c r="J112" i="1"/>
  <c r="G112" i="1"/>
  <c r="I112" i="1" s="1"/>
  <c r="G396" i="1"/>
  <c r="I396" i="1" s="1"/>
  <c r="J396" i="1"/>
  <c r="J296" i="1"/>
  <c r="G296" i="1"/>
  <c r="I296" i="1" s="1"/>
  <c r="J82" i="1"/>
  <c r="G82" i="1"/>
  <c r="I82" i="1" s="1"/>
  <c r="J40" i="1"/>
  <c r="G40" i="1"/>
  <c r="I40" i="1" s="1"/>
  <c r="J19" i="1"/>
  <c r="G19" i="1"/>
  <c r="I19" i="1" s="1"/>
  <c r="J356" i="1"/>
  <c r="G356" i="1"/>
  <c r="I356" i="1" s="1"/>
  <c r="G23" i="1"/>
  <c r="I23" i="1" s="1"/>
  <c r="K23" i="1" s="1"/>
  <c r="G382" i="1"/>
  <c r="I382" i="1" s="1"/>
  <c r="K382" i="1" s="1"/>
  <c r="J97" i="1"/>
  <c r="G97" i="1"/>
  <c r="I97" i="1" s="1"/>
  <c r="G58" i="1"/>
  <c r="I58" i="1" s="1"/>
  <c r="J58" i="1"/>
  <c r="G269" i="1"/>
  <c r="I269" i="1" s="1"/>
  <c r="J269" i="1"/>
  <c r="J439" i="1"/>
  <c r="G439" i="1"/>
  <c r="I439" i="1" s="1"/>
  <c r="J412" i="1"/>
  <c r="G412" i="1"/>
  <c r="I412" i="1" s="1"/>
  <c r="J202" i="1"/>
  <c r="G202" i="1"/>
  <c r="I202" i="1" s="1"/>
  <c r="J280" i="1"/>
  <c r="G280" i="1"/>
  <c r="I280" i="1" s="1"/>
  <c r="G431" i="1"/>
  <c r="I431" i="1" s="1"/>
  <c r="J431" i="1"/>
  <c r="J136" i="1"/>
  <c r="K136" i="1" s="1"/>
  <c r="J288" i="1"/>
  <c r="K288" i="1" s="1"/>
  <c r="G344" i="1"/>
  <c r="I344" i="1" s="1"/>
  <c r="K344" i="1" s="1"/>
  <c r="G250" i="1"/>
  <c r="I250" i="1" s="1"/>
  <c r="K250" i="1" s="1"/>
  <c r="G17" i="1"/>
  <c r="I17" i="1" s="1"/>
  <c r="K17" i="1" s="1"/>
  <c r="J206" i="1"/>
  <c r="K206" i="1" s="1"/>
  <c r="J155" i="1"/>
  <c r="K155" i="1" s="1"/>
  <c r="J393" i="1"/>
  <c r="K393" i="1" s="1"/>
  <c r="J361" i="1"/>
  <c r="K361" i="1" s="1"/>
  <c r="G446" i="1"/>
  <c r="I446" i="1" s="1"/>
  <c r="K446" i="1" s="1"/>
  <c r="J423" i="1"/>
  <c r="K423" i="1" s="1"/>
  <c r="G448" i="1"/>
  <c r="I448" i="1" s="1"/>
  <c r="K448" i="1" s="1"/>
  <c r="G200" i="1"/>
  <c r="I200" i="1" s="1"/>
  <c r="K200" i="1" s="1"/>
  <c r="J247" i="1"/>
  <c r="K247" i="1" s="1"/>
  <c r="G45" i="1"/>
  <c r="I45" i="1" s="1"/>
  <c r="J45" i="1"/>
  <c r="G190" i="1"/>
  <c r="I190" i="1" s="1"/>
  <c r="J190" i="1"/>
  <c r="G445" i="1"/>
  <c r="I445" i="1" s="1"/>
  <c r="K445" i="1" s="1"/>
  <c r="J64" i="1"/>
  <c r="G64" i="1"/>
  <c r="I64" i="1" s="1"/>
  <c r="J240" i="1"/>
  <c r="G240" i="1"/>
  <c r="I240" i="1" s="1"/>
  <c r="G254" i="1"/>
  <c r="I254" i="1" s="1"/>
  <c r="J254" i="1"/>
  <c r="J41" i="1"/>
  <c r="G41" i="1"/>
  <c r="I41" i="1" s="1"/>
  <c r="G36" i="1"/>
  <c r="I36" i="1" s="1"/>
  <c r="J36" i="1"/>
  <c r="G399" i="1"/>
  <c r="I399" i="1" s="1"/>
  <c r="J399" i="1"/>
  <c r="J141" i="1"/>
  <c r="G141" i="1"/>
  <c r="I141" i="1" s="1"/>
  <c r="G398" i="1"/>
  <c r="I398" i="1" s="1"/>
  <c r="J398" i="1"/>
  <c r="G366" i="1"/>
  <c r="I366" i="1" s="1"/>
  <c r="J366" i="1"/>
  <c r="J189" i="1"/>
  <c r="G189" i="1"/>
  <c r="I189" i="1" s="1"/>
  <c r="G281" i="1"/>
  <c r="I281" i="1" s="1"/>
  <c r="J281" i="1"/>
  <c r="J320" i="1"/>
  <c r="G320" i="1"/>
  <c r="I320" i="1" s="1"/>
  <c r="G406" i="1"/>
  <c r="I406" i="1" s="1"/>
  <c r="J406" i="1"/>
  <c r="J394" i="1"/>
  <c r="G394" i="1"/>
  <c r="I394" i="1" s="1"/>
  <c r="J50" i="1"/>
  <c r="K50" i="1" s="1"/>
  <c r="G345" i="1"/>
  <c r="I345" i="1" s="1"/>
  <c r="J345" i="1"/>
  <c r="G358" i="1"/>
  <c r="I358" i="1" s="1"/>
  <c r="J358" i="1"/>
  <c r="G372" i="1"/>
  <c r="I372" i="1" s="1"/>
  <c r="J372" i="1"/>
  <c r="G375" i="1"/>
  <c r="I375" i="1" s="1"/>
  <c r="J375" i="1"/>
  <c r="G293" i="1"/>
  <c r="I293" i="1" s="1"/>
  <c r="J293" i="1"/>
  <c r="J75" i="1"/>
  <c r="K75" i="1" s="1"/>
  <c r="G370" i="1"/>
  <c r="I370" i="1" s="1"/>
  <c r="K370" i="1" s="1"/>
  <c r="G65" i="1"/>
  <c r="I65" i="1" s="1"/>
  <c r="K65" i="1" s="1"/>
  <c r="J51" i="1"/>
  <c r="K51" i="1" s="1"/>
  <c r="G210" i="1"/>
  <c r="I210" i="1" s="1"/>
  <c r="K210" i="1" s="1"/>
  <c r="G414" i="1"/>
  <c r="I414" i="1" s="1"/>
  <c r="K414" i="1" s="1"/>
  <c r="J144" i="1"/>
  <c r="G144" i="1"/>
  <c r="I144" i="1" s="1"/>
  <c r="G114" i="1"/>
  <c r="I114" i="1" s="1"/>
  <c r="J114" i="1"/>
  <c r="G374" i="1"/>
  <c r="I374" i="1" s="1"/>
  <c r="K374" i="1" s="1"/>
  <c r="J351" i="1"/>
  <c r="K351" i="1" s="1"/>
  <c r="J177" i="1"/>
  <c r="K177" i="1" s="1"/>
  <c r="J85" i="1"/>
  <c r="K85" i="1" s="1"/>
  <c r="G162" i="1"/>
  <c r="I162" i="1" s="1"/>
  <c r="K162" i="1" s="1"/>
  <c r="J102" i="1"/>
  <c r="K102" i="1" s="1"/>
  <c r="G404" i="1"/>
  <c r="I404" i="1" s="1"/>
  <c r="K404" i="1" s="1"/>
  <c r="J435" i="1"/>
  <c r="K435" i="1" s="1"/>
  <c r="G239" i="1"/>
  <c r="I239" i="1" s="1"/>
  <c r="K239" i="1" s="1"/>
  <c r="G379" i="1"/>
  <c r="I379" i="1" s="1"/>
  <c r="K379" i="1" s="1"/>
  <c r="G340" i="1"/>
  <c r="I340" i="1" s="1"/>
  <c r="K340" i="1" s="1"/>
  <c r="G67" i="1"/>
  <c r="I67" i="1" s="1"/>
  <c r="K67" i="1" s="1"/>
  <c r="G15" i="1"/>
  <c r="I15" i="1" s="1"/>
  <c r="J15" i="1"/>
  <c r="J132" i="1"/>
  <c r="G132" i="1"/>
  <c r="I132" i="1" s="1"/>
  <c r="J199" i="1"/>
  <c r="G199" i="1"/>
  <c r="I199" i="1" s="1"/>
  <c r="J282" i="1"/>
  <c r="G282" i="1"/>
  <c r="I282" i="1" s="1"/>
  <c r="J426" i="1"/>
  <c r="G426" i="1"/>
  <c r="I426" i="1" s="1"/>
  <c r="J303" i="1"/>
  <c r="G303" i="1"/>
  <c r="I303" i="1" s="1"/>
  <c r="J70" i="1"/>
  <c r="G70" i="1"/>
  <c r="I70" i="1" s="1"/>
  <c r="J179" i="1"/>
  <c r="G179" i="1"/>
  <c r="I179" i="1" s="1"/>
  <c r="J167" i="1"/>
  <c r="G167" i="1"/>
  <c r="I167" i="1" s="1"/>
  <c r="G402" i="1"/>
  <c r="I402" i="1" s="1"/>
  <c r="J402" i="1"/>
  <c r="J323" i="1"/>
  <c r="G323" i="1"/>
  <c r="I323" i="1" s="1"/>
  <c r="J117" i="1"/>
  <c r="G117" i="1"/>
  <c r="I117" i="1" s="1"/>
  <c r="J133" i="1"/>
  <c r="G133" i="1"/>
  <c r="I133" i="1" s="1"/>
  <c r="J148" i="1"/>
  <c r="G148" i="1"/>
  <c r="I148" i="1" s="1"/>
  <c r="G54" i="1"/>
  <c r="I54" i="1" s="1"/>
  <c r="J54" i="1"/>
  <c r="J284" i="1"/>
  <c r="G284" i="1"/>
  <c r="I284" i="1" s="1"/>
  <c r="G401" i="1"/>
  <c r="I401" i="1" s="1"/>
  <c r="K401" i="1" s="1"/>
  <c r="J221" i="1"/>
  <c r="K221" i="1" s="1"/>
  <c r="J348" i="1"/>
  <c r="K348" i="1" s="1"/>
  <c r="J66" i="1"/>
  <c r="K66" i="1" s="1"/>
  <c r="J78" i="1"/>
  <c r="G78" i="1"/>
  <c r="I78" i="1" s="1"/>
  <c r="J106" i="1"/>
  <c r="G106" i="1"/>
  <c r="I106" i="1" s="1"/>
  <c r="J187" i="1"/>
  <c r="G187" i="1"/>
  <c r="I187" i="1" s="1"/>
  <c r="J34" i="1"/>
  <c r="G34" i="1"/>
  <c r="I34" i="1" s="1"/>
  <c r="J287" i="1"/>
  <c r="G287" i="1"/>
  <c r="I287" i="1" s="1"/>
  <c r="J236" i="1"/>
  <c r="G236" i="1"/>
  <c r="I236" i="1" s="1"/>
  <c r="J222" i="1"/>
  <c r="G222" i="1"/>
  <c r="I222" i="1" s="1"/>
  <c r="G319" i="1"/>
  <c r="I319" i="1" s="1"/>
  <c r="K319" i="1" s="1"/>
  <c r="G86" i="1"/>
  <c r="I86" i="1" s="1"/>
  <c r="K86" i="1" s="1"/>
  <c r="G129" i="1"/>
  <c r="I129" i="1" s="1"/>
  <c r="K129" i="1" s="1"/>
  <c r="G442" i="1"/>
  <c r="I442" i="1" s="1"/>
  <c r="K442" i="1" s="1"/>
  <c r="J131" i="1"/>
  <c r="G131" i="1"/>
  <c r="I131" i="1" s="1"/>
  <c r="G311" i="1"/>
  <c r="I311" i="1" s="1"/>
  <c r="K311" i="1" s="1"/>
  <c r="G72" i="1"/>
  <c r="I72" i="1" s="1"/>
  <c r="K72" i="1" s="1"/>
  <c r="G225" i="1"/>
  <c r="I225" i="1" s="1"/>
  <c r="K225" i="1" s="1"/>
  <c r="J223" i="1"/>
  <c r="K223" i="1" s="1"/>
  <c r="J334" i="1"/>
  <c r="K334" i="1" s="1"/>
  <c r="J279" i="1"/>
  <c r="K279" i="1" s="1"/>
  <c r="G161" i="1"/>
  <c r="I161" i="1" s="1"/>
  <c r="K161" i="1" s="1"/>
  <c r="G110" i="1"/>
  <c r="I110" i="1" s="1"/>
  <c r="K110" i="1" s="1"/>
  <c r="G11" i="1"/>
  <c r="I11" i="1" s="1"/>
  <c r="K11" i="1" s="1"/>
  <c r="K245" i="1"/>
  <c r="K257" i="1"/>
  <c r="K105" i="1" l="1"/>
  <c r="K208" i="1"/>
  <c r="K220" i="1"/>
  <c r="K18" i="1"/>
  <c r="K147" i="1"/>
  <c r="K317" i="1"/>
  <c r="K37" i="1"/>
  <c r="K157" i="1"/>
  <c r="K151" i="1"/>
  <c r="K268" i="1"/>
  <c r="K407" i="1"/>
  <c r="K59" i="1"/>
  <c r="K266" i="1"/>
  <c r="K238" i="1"/>
  <c r="K35" i="1"/>
  <c r="K264" i="1"/>
  <c r="K60" i="1"/>
  <c r="K347" i="1"/>
  <c r="K150" i="1"/>
  <c r="K74" i="1"/>
  <c r="K187" i="1"/>
  <c r="K24" i="1"/>
  <c r="K29" i="1"/>
  <c r="K295" i="1"/>
  <c r="K201" i="1"/>
  <c r="K80" i="1"/>
  <c r="K415" i="1"/>
  <c r="K381" i="1"/>
  <c r="K154" i="1"/>
  <c r="K165" i="1"/>
  <c r="K252" i="1"/>
  <c r="K333" i="1"/>
  <c r="K168" i="1"/>
  <c r="K242" i="1"/>
  <c r="K422" i="1"/>
  <c r="K199" i="1"/>
  <c r="K345" i="1"/>
  <c r="K269" i="1"/>
  <c r="K40" i="1"/>
  <c r="K328" i="1"/>
  <c r="K331" i="1"/>
  <c r="K188" i="1"/>
  <c r="K416" i="1"/>
  <c r="K218" i="1"/>
  <c r="K63" i="1"/>
  <c r="K143" i="1"/>
  <c r="K425" i="1"/>
  <c r="K298" i="1"/>
  <c r="K246" i="1"/>
  <c r="K420" i="1"/>
  <c r="K265" i="1"/>
  <c r="K355" i="1"/>
  <c r="K176" i="1"/>
  <c r="K48" i="1"/>
  <c r="K385" i="1"/>
  <c r="K373" i="1"/>
  <c r="K107" i="1"/>
  <c r="K222" i="1"/>
  <c r="K78" i="1"/>
  <c r="K133" i="1"/>
  <c r="K70" i="1"/>
  <c r="K394" i="1"/>
  <c r="K398" i="1"/>
  <c r="K240" i="1"/>
  <c r="K329" i="1"/>
  <c r="K405" i="1"/>
  <c r="K192" i="1"/>
  <c r="K142" i="1"/>
  <c r="K400" i="1"/>
  <c r="K131" i="1"/>
  <c r="K34" i="1"/>
  <c r="K284" i="1"/>
  <c r="K402" i="1"/>
  <c r="K282" i="1"/>
  <c r="K281" i="1"/>
  <c r="K36" i="1"/>
  <c r="K255" i="1"/>
  <c r="K324" i="1"/>
  <c r="K164" i="1"/>
  <c r="K253" i="1"/>
  <c r="K274" i="1"/>
  <c r="K54" i="1"/>
  <c r="K167" i="1"/>
  <c r="K189" i="1"/>
  <c r="K41" i="1"/>
  <c r="K369" i="1"/>
  <c r="K58" i="1"/>
  <c r="K14" i="1"/>
  <c r="K137" i="1"/>
  <c r="K30" i="1"/>
  <c r="K335" i="1"/>
  <c r="K89" i="1"/>
  <c r="K15" i="1"/>
  <c r="K293" i="1"/>
  <c r="K280" i="1"/>
  <c r="K97" i="1"/>
  <c r="K296" i="1"/>
  <c r="K198" i="1"/>
  <c r="K316" i="1"/>
  <c r="K53" i="1"/>
  <c r="K81" i="1"/>
  <c r="K183" i="1"/>
  <c r="K193" i="1"/>
  <c r="K291" i="1"/>
  <c r="K227" i="1"/>
  <c r="K166" i="1"/>
  <c r="K419" i="1"/>
  <c r="K368" i="1"/>
  <c r="K306" i="1"/>
  <c r="K354" i="1"/>
  <c r="K170" i="1"/>
  <c r="K91" i="1"/>
  <c r="K98" i="1"/>
  <c r="K440" i="1"/>
  <c r="K152" i="1"/>
  <c r="K427" i="1"/>
  <c r="K146" i="1"/>
  <c r="K267" i="1"/>
  <c r="K424" i="1"/>
  <c r="K71" i="1"/>
  <c r="K357" i="1"/>
  <c r="K449" i="1"/>
  <c r="K315" i="1"/>
  <c r="K434" i="1"/>
  <c r="K332" i="1"/>
  <c r="K124" i="1"/>
  <c r="K330" i="1"/>
  <c r="K283" i="1"/>
  <c r="K226" i="1"/>
  <c r="K171" i="1"/>
  <c r="K359" i="1"/>
  <c r="K28" i="1"/>
  <c r="K185" i="1"/>
  <c r="K160" i="1"/>
  <c r="K26" i="1"/>
  <c r="K236" i="1"/>
  <c r="K117" i="1"/>
  <c r="K303" i="1"/>
  <c r="K406" i="1"/>
  <c r="K141" i="1"/>
  <c r="K64" i="1"/>
  <c r="K114" i="1"/>
  <c r="K375" i="1"/>
  <c r="K202" i="1"/>
  <c r="K396" i="1"/>
  <c r="K159" i="1"/>
  <c r="K118" i="1"/>
  <c r="K55" i="1"/>
  <c r="K203" i="1"/>
  <c r="K360" i="1"/>
  <c r="K224" i="1"/>
  <c r="K249" i="1"/>
  <c r="K178" i="1"/>
  <c r="K130" i="1"/>
  <c r="K278" i="1"/>
  <c r="K421" i="1"/>
  <c r="K215" i="1"/>
  <c r="K363" i="1"/>
  <c r="K429" i="1"/>
  <c r="K318" i="1"/>
  <c r="K16" i="1"/>
  <c r="K322" i="1"/>
  <c r="K287" i="1"/>
  <c r="K323" i="1"/>
  <c r="K426" i="1"/>
  <c r="K320" i="1"/>
  <c r="K399" i="1"/>
  <c r="K112" i="1"/>
  <c r="K301" i="1"/>
  <c r="K108" i="1"/>
  <c r="K49" i="1"/>
  <c r="K358" i="1"/>
  <c r="K45" i="1"/>
  <c r="K439" i="1"/>
  <c r="K19" i="1"/>
  <c r="K56" i="1"/>
  <c r="K388" i="1"/>
  <c r="K413" i="1"/>
  <c r="K309" i="1"/>
  <c r="K387" i="1"/>
  <c r="K61" i="1"/>
  <c r="K195" i="1"/>
  <c r="K186" i="1"/>
  <c r="K38" i="1"/>
  <c r="K153" i="1"/>
  <c r="K451" i="1"/>
  <c r="K337" i="1"/>
  <c r="K321" i="1"/>
  <c r="K100" i="1"/>
  <c r="K113" i="1"/>
  <c r="K76" i="1"/>
  <c r="K216" i="1"/>
  <c r="K25" i="1"/>
  <c r="K352" i="1"/>
  <c r="K312" i="1"/>
  <c r="K175" i="1"/>
  <c r="K443" i="1"/>
  <c r="K106" i="1"/>
  <c r="K148" i="1"/>
  <c r="K179" i="1"/>
  <c r="K366" i="1"/>
  <c r="K254" i="1"/>
  <c r="K104" i="1"/>
  <c r="K339" i="1"/>
  <c r="K338" i="1"/>
  <c r="K125" i="1"/>
  <c r="K417" i="1"/>
  <c r="K367" i="1"/>
  <c r="K418" i="1"/>
  <c r="K32" i="1"/>
  <c r="K286" i="1"/>
  <c r="K229" i="1"/>
  <c r="K260" i="1"/>
  <c r="K376" i="1"/>
  <c r="K27" i="1"/>
  <c r="K132" i="1"/>
  <c r="K431" i="1"/>
  <c r="K82" i="1"/>
  <c r="K248" i="1"/>
  <c r="K20" i="1"/>
  <c r="K109" i="1"/>
  <c r="K365" i="1"/>
  <c r="K209" i="1"/>
  <c r="K204" i="1"/>
  <c r="K213" i="1"/>
  <c r="K149" i="1"/>
  <c r="K290" i="1"/>
  <c r="K115" i="1"/>
  <c r="K96" i="1"/>
  <c r="K144" i="1"/>
  <c r="K372" i="1"/>
  <c r="K190" i="1"/>
  <c r="K412" i="1"/>
  <c r="K356" i="1"/>
  <c r="K292" i="1"/>
  <c r="K346" i="1"/>
  <c r="K428" i="1"/>
  <c r="K47" i="1"/>
  <c r="K163" i="1"/>
  <c r="K134" i="1"/>
  <c r="K263" i="1"/>
  <c r="K181" i="1"/>
  <c r="K362" i="1"/>
</calcChain>
</file>

<file path=xl/sharedStrings.xml><?xml version="1.0" encoding="utf-8"?>
<sst xmlns="http://schemas.openxmlformats.org/spreadsheetml/2006/main" count="11530" uniqueCount="2552">
  <si>
    <t>Type the FIPS Code you are trying to get calculations for in the blue box and then click print. The CBSA Code and Rural Add On will populate automatically when the FIPS Code is entered.</t>
  </si>
  <si>
    <t>FIPS Code</t>
  </si>
  <si>
    <t>High Utilization</t>
  </si>
  <si>
    <t>CBSA Code</t>
  </si>
  <si>
    <t>LUPA</t>
  </si>
  <si>
    <t>Standard</t>
  </si>
  <si>
    <t>Standard Rate</t>
  </si>
  <si>
    <t>Case Mix</t>
  </si>
  <si>
    <t>Weighted</t>
  </si>
  <si>
    <t>Labor</t>
  </si>
  <si>
    <t>Wage</t>
  </si>
  <si>
    <t>Non Labor</t>
  </si>
  <si>
    <t>Total</t>
  </si>
  <si>
    <t>HIPPS</t>
  </si>
  <si>
    <t>Threshold</t>
  </si>
  <si>
    <t>Rate</t>
  </si>
  <si>
    <t>With Add On</t>
  </si>
  <si>
    <t>Weight</t>
  </si>
  <si>
    <t>Index</t>
  </si>
  <si>
    <t>Wage Index</t>
  </si>
  <si>
    <t>Payment</t>
  </si>
  <si>
    <t>EARLY CLAIMS - COMMUNITY ADMISSIONS</t>
  </si>
  <si>
    <t>1AA11</t>
  </si>
  <si>
    <t>1AA21</t>
  </si>
  <si>
    <t>1AA31</t>
  </si>
  <si>
    <t>1AB11</t>
  </si>
  <si>
    <t>1AB21</t>
  </si>
  <si>
    <t>1AB31</t>
  </si>
  <si>
    <t>1AC11</t>
  </si>
  <si>
    <t>1AC21</t>
  </si>
  <si>
    <t>1AC31</t>
  </si>
  <si>
    <t>1BA11</t>
  </si>
  <si>
    <t>1BA21</t>
  </si>
  <si>
    <t>1BA31</t>
  </si>
  <si>
    <t>1BB11</t>
  </si>
  <si>
    <t>1BB21</t>
  </si>
  <si>
    <t>1BB31</t>
  </si>
  <si>
    <t>1BC11</t>
  </si>
  <si>
    <t>1BC21</t>
  </si>
  <si>
    <t>1BC31</t>
  </si>
  <si>
    <t>1CA11</t>
  </si>
  <si>
    <t>1CA21</t>
  </si>
  <si>
    <t>1CA31</t>
  </si>
  <si>
    <t>1CB11</t>
  </si>
  <si>
    <t>1CB21</t>
  </si>
  <si>
    <t>1CB31</t>
  </si>
  <si>
    <t>1CC11</t>
  </si>
  <si>
    <t>1CC21</t>
  </si>
  <si>
    <t>1CC31</t>
  </si>
  <si>
    <t>1DA11</t>
  </si>
  <si>
    <t>1DA21</t>
  </si>
  <si>
    <t>1DA31</t>
  </si>
  <si>
    <t>1DB11</t>
  </si>
  <si>
    <t>1DB21</t>
  </si>
  <si>
    <t>1DB31</t>
  </si>
  <si>
    <t>1DC11</t>
  </si>
  <si>
    <t>1DC21</t>
  </si>
  <si>
    <t>1DC31</t>
  </si>
  <si>
    <t>1EA11</t>
  </si>
  <si>
    <t>1EA21</t>
  </si>
  <si>
    <t>1EA31</t>
  </si>
  <si>
    <t>1EB11</t>
  </si>
  <si>
    <t>1EB21</t>
  </si>
  <si>
    <t>1EB31</t>
  </si>
  <si>
    <t>1EC11</t>
  </si>
  <si>
    <t>1EC21</t>
  </si>
  <si>
    <t>1EC31</t>
  </si>
  <si>
    <t>1FA11</t>
  </si>
  <si>
    <t>1FA21</t>
  </si>
  <si>
    <t>1FA31</t>
  </si>
  <si>
    <t>1FB11</t>
  </si>
  <si>
    <t>1FB21</t>
  </si>
  <si>
    <t>1FB31</t>
  </si>
  <si>
    <t>1FC11</t>
  </si>
  <si>
    <t>1FC21</t>
  </si>
  <si>
    <t>1FC31</t>
  </si>
  <si>
    <t>1GA11</t>
  </si>
  <si>
    <t>1GA21</t>
  </si>
  <si>
    <t>1GA31</t>
  </si>
  <si>
    <t>1GB11</t>
  </si>
  <si>
    <t>1GB21</t>
  </si>
  <si>
    <t>1GB31</t>
  </si>
  <si>
    <t>1GC11</t>
  </si>
  <si>
    <t>1GC21</t>
  </si>
  <si>
    <t>1GC31</t>
  </si>
  <si>
    <t>1HA11</t>
  </si>
  <si>
    <t>1HA21</t>
  </si>
  <si>
    <t>1HA31</t>
  </si>
  <si>
    <t>1HB11</t>
  </si>
  <si>
    <t>1HB21</t>
  </si>
  <si>
    <t>1HB31</t>
  </si>
  <si>
    <t>1HC11</t>
  </si>
  <si>
    <t>1HC21</t>
  </si>
  <si>
    <t>1HC31</t>
  </si>
  <si>
    <t>1IA11</t>
  </si>
  <si>
    <t>1IA21</t>
  </si>
  <si>
    <t>1IA31</t>
  </si>
  <si>
    <t>1IB11</t>
  </si>
  <si>
    <t>1IB21</t>
  </si>
  <si>
    <t>1IB31</t>
  </si>
  <si>
    <t>1IC11</t>
  </si>
  <si>
    <t>1IC21</t>
  </si>
  <si>
    <t>1IC31</t>
  </si>
  <si>
    <t>1JA11</t>
  </si>
  <si>
    <t>1JA21</t>
  </si>
  <si>
    <t>1JA31</t>
  </si>
  <si>
    <t>1JB11</t>
  </si>
  <si>
    <t>1JB21</t>
  </si>
  <si>
    <t>1JB31</t>
  </si>
  <si>
    <t>1JC11</t>
  </si>
  <si>
    <t>1JC21</t>
  </si>
  <si>
    <t>1JC31</t>
  </si>
  <si>
    <t>1KA11</t>
  </si>
  <si>
    <t>1KA21</t>
  </si>
  <si>
    <t>1KA31</t>
  </si>
  <si>
    <t>1KB11</t>
  </si>
  <si>
    <t>1KB21</t>
  </si>
  <si>
    <t>1KB31</t>
  </si>
  <si>
    <t>1KC11</t>
  </si>
  <si>
    <t>1KC21</t>
  </si>
  <si>
    <t>1KC31</t>
  </si>
  <si>
    <t>1LA11</t>
  </si>
  <si>
    <t>1LA21</t>
  </si>
  <si>
    <t>1LA31</t>
  </si>
  <si>
    <t>1LB11</t>
  </si>
  <si>
    <t>1LB21</t>
  </si>
  <si>
    <t>1LB31</t>
  </si>
  <si>
    <t>1LC11</t>
  </si>
  <si>
    <t>1LC21</t>
  </si>
  <si>
    <t>1LC31</t>
  </si>
  <si>
    <t>EARLY CLAIMS - INSTITUTIONAL ADMISSIONS</t>
  </si>
  <si>
    <t>2AA11</t>
  </si>
  <si>
    <t>2AA21</t>
  </si>
  <si>
    <t>2AA31</t>
  </si>
  <si>
    <t>2AB11</t>
  </si>
  <si>
    <t>2AB21</t>
  </si>
  <si>
    <t>2AB31</t>
  </si>
  <si>
    <t>2AC11</t>
  </si>
  <si>
    <t>2AC21</t>
  </si>
  <si>
    <t>2AC31</t>
  </si>
  <si>
    <t>2BA11</t>
  </si>
  <si>
    <t>2BA21</t>
  </si>
  <si>
    <t>2BA31</t>
  </si>
  <si>
    <t>2BB11</t>
  </si>
  <si>
    <t>2BB21</t>
  </si>
  <si>
    <t>2BB31</t>
  </si>
  <si>
    <t>2BC11</t>
  </si>
  <si>
    <t>2BC21</t>
  </si>
  <si>
    <t>2BC31</t>
  </si>
  <si>
    <t>2CA11</t>
  </si>
  <si>
    <t>2CA21</t>
  </si>
  <si>
    <t>2CA31</t>
  </si>
  <si>
    <t>2CB11</t>
  </si>
  <si>
    <t>2CB21</t>
  </si>
  <si>
    <t>2CB31</t>
  </si>
  <si>
    <t>2CC11</t>
  </si>
  <si>
    <t>2CC21</t>
  </si>
  <si>
    <t>2CC31</t>
  </si>
  <si>
    <t>2DA11</t>
  </si>
  <si>
    <t>2DA21</t>
  </si>
  <si>
    <t>2DA31</t>
  </si>
  <si>
    <t>2DB11</t>
  </si>
  <si>
    <t>2DB21</t>
  </si>
  <si>
    <t>2DB31</t>
  </si>
  <si>
    <t>2DC11</t>
  </si>
  <si>
    <t>2DC21</t>
  </si>
  <si>
    <t>2DC31</t>
  </si>
  <si>
    <t>2EA11</t>
  </si>
  <si>
    <t>2EA21</t>
  </si>
  <si>
    <t>2EA31</t>
  </si>
  <si>
    <t>2EB11</t>
  </si>
  <si>
    <t>2EB21</t>
  </si>
  <si>
    <t>2EB31</t>
  </si>
  <si>
    <t>2EC11</t>
  </si>
  <si>
    <t>2EC21</t>
  </si>
  <si>
    <t>2EC31</t>
  </si>
  <si>
    <t>2FA11</t>
  </si>
  <si>
    <t>2FA21</t>
  </si>
  <si>
    <t>2FA31</t>
  </si>
  <si>
    <t>2FB11</t>
  </si>
  <si>
    <t>2FB21</t>
  </si>
  <si>
    <t>2FB31</t>
  </si>
  <si>
    <t>2FC11</t>
  </si>
  <si>
    <t>2FC21</t>
  </si>
  <si>
    <t>2FC31</t>
  </si>
  <si>
    <t>2GA11</t>
  </si>
  <si>
    <t>2GA21</t>
  </si>
  <si>
    <t>2GA31</t>
  </si>
  <si>
    <t>2GB11</t>
  </si>
  <si>
    <t>2GB21</t>
  </si>
  <si>
    <t>2GB31</t>
  </si>
  <si>
    <t>2GC11</t>
  </si>
  <si>
    <t>2GC21</t>
  </si>
  <si>
    <t>2GC31</t>
  </si>
  <si>
    <t>2HA11</t>
  </si>
  <si>
    <t>2HA21</t>
  </si>
  <si>
    <t>2HA31</t>
  </si>
  <si>
    <t>2HB11</t>
  </si>
  <si>
    <t>2HB21</t>
  </si>
  <si>
    <t>2HB31</t>
  </si>
  <si>
    <t>2HC11</t>
  </si>
  <si>
    <t>2HC21</t>
  </si>
  <si>
    <t>2HC31</t>
  </si>
  <si>
    <t>2IA11</t>
  </si>
  <si>
    <t>2IA21</t>
  </si>
  <si>
    <t>2IA31</t>
  </si>
  <si>
    <t>2IB11</t>
  </si>
  <si>
    <t>2IB21</t>
  </si>
  <si>
    <t>2IB31</t>
  </si>
  <si>
    <t>2IC11</t>
  </si>
  <si>
    <t>2IC21</t>
  </si>
  <si>
    <t>2IC31</t>
  </si>
  <si>
    <t>2JA11</t>
  </si>
  <si>
    <t>2JA21</t>
  </si>
  <si>
    <t>2JA31</t>
  </si>
  <si>
    <t>2JB11</t>
  </si>
  <si>
    <t>2JB21</t>
  </si>
  <si>
    <t>2JB31</t>
  </si>
  <si>
    <t>2JC11</t>
  </si>
  <si>
    <t>2JC21</t>
  </si>
  <si>
    <t>2JC31</t>
  </si>
  <si>
    <t>2KA11</t>
  </si>
  <si>
    <t>2KA21</t>
  </si>
  <si>
    <t>2KA31</t>
  </si>
  <si>
    <t>2KB11</t>
  </si>
  <si>
    <t>2KB21</t>
  </si>
  <si>
    <t>2KB31</t>
  </si>
  <si>
    <t>2KC11</t>
  </si>
  <si>
    <t>2KC21</t>
  </si>
  <si>
    <t>2KC31</t>
  </si>
  <si>
    <t>2LA11</t>
  </si>
  <si>
    <t>2LA21</t>
  </si>
  <si>
    <t>2LA31</t>
  </si>
  <si>
    <t>2LB11</t>
  </si>
  <si>
    <t>2LB21</t>
  </si>
  <si>
    <t>2LB31</t>
  </si>
  <si>
    <t>2LC11</t>
  </si>
  <si>
    <t>2LC21</t>
  </si>
  <si>
    <t>2LC31</t>
  </si>
  <si>
    <t>LATE CLAIMS - COMMUNITY ADMISSIONS</t>
  </si>
  <si>
    <t>3AA11</t>
  </si>
  <si>
    <t>3AA21</t>
  </si>
  <si>
    <t>3AA31</t>
  </si>
  <si>
    <t>3AB11</t>
  </si>
  <si>
    <t>3AB21</t>
  </si>
  <si>
    <t>3AB31</t>
  </si>
  <si>
    <t>3AC11</t>
  </si>
  <si>
    <t>3AC21</t>
  </si>
  <si>
    <t>3AC31</t>
  </si>
  <si>
    <t>3BA11</t>
  </si>
  <si>
    <t>3BA21</t>
  </si>
  <si>
    <t>3BA31</t>
  </si>
  <si>
    <t>3BB11</t>
  </si>
  <si>
    <t>3BB21</t>
  </si>
  <si>
    <t>3BB31</t>
  </si>
  <si>
    <t>3BC11</t>
  </si>
  <si>
    <t>3BC21</t>
  </si>
  <si>
    <t>3BC31</t>
  </si>
  <si>
    <t>3CA11</t>
  </si>
  <si>
    <t>3CA21</t>
  </si>
  <si>
    <t>3CA31</t>
  </si>
  <si>
    <t>3CB11</t>
  </si>
  <si>
    <t>3CB21</t>
  </si>
  <si>
    <t>3CB31</t>
  </si>
  <si>
    <t>3CC11</t>
  </si>
  <si>
    <t>3CC21</t>
  </si>
  <si>
    <t>3CC31</t>
  </si>
  <si>
    <t>3DA11</t>
  </si>
  <si>
    <t>3DA21</t>
  </si>
  <si>
    <t>3DA31</t>
  </si>
  <si>
    <t>3DB11</t>
  </si>
  <si>
    <t>3DB21</t>
  </si>
  <si>
    <t>3DB31</t>
  </si>
  <si>
    <t>3DC11</t>
  </si>
  <si>
    <t>3DC21</t>
  </si>
  <si>
    <t>3DC31</t>
  </si>
  <si>
    <t>3EA11</t>
  </si>
  <si>
    <t>3EA21</t>
  </si>
  <si>
    <t>3EA31</t>
  </si>
  <si>
    <t>3EB11</t>
  </si>
  <si>
    <t>3EB21</t>
  </si>
  <si>
    <t>3EB31</t>
  </si>
  <si>
    <t>3EC11</t>
  </si>
  <si>
    <t>3EC21</t>
  </si>
  <si>
    <t>3EC31</t>
  </si>
  <si>
    <t>3FA11</t>
  </si>
  <si>
    <t>3FA21</t>
  </si>
  <si>
    <t>3FA31</t>
  </si>
  <si>
    <t>3FB11</t>
  </si>
  <si>
    <t>3FB21</t>
  </si>
  <si>
    <t>3FB31</t>
  </si>
  <si>
    <t>3FC11</t>
  </si>
  <si>
    <t>3FC21</t>
  </si>
  <si>
    <t>3FC31</t>
  </si>
  <si>
    <t>3GA11</t>
  </si>
  <si>
    <t>3GA21</t>
  </si>
  <si>
    <t>3GA31</t>
  </si>
  <si>
    <t>3GB11</t>
  </si>
  <si>
    <t>3GB21</t>
  </si>
  <si>
    <t>3GB31</t>
  </si>
  <si>
    <t>3GC11</t>
  </si>
  <si>
    <t>3GC21</t>
  </si>
  <si>
    <t>3GC31</t>
  </si>
  <si>
    <t>3HA11</t>
  </si>
  <si>
    <t>3HA21</t>
  </si>
  <si>
    <t>3HA31</t>
  </si>
  <si>
    <t>3HB11</t>
  </si>
  <si>
    <t>3HB21</t>
  </si>
  <si>
    <t>3HB31</t>
  </si>
  <si>
    <t>3HC11</t>
  </si>
  <si>
    <t>3HC21</t>
  </si>
  <si>
    <t>3HC31</t>
  </si>
  <si>
    <t>3IA11</t>
  </si>
  <si>
    <t>3IA21</t>
  </si>
  <si>
    <t>3IA31</t>
  </si>
  <si>
    <t>3IB11</t>
  </si>
  <si>
    <t>3IB21</t>
  </si>
  <si>
    <t>3IB31</t>
  </si>
  <si>
    <t>3IC11</t>
  </si>
  <si>
    <t>3IC21</t>
  </si>
  <si>
    <t>3IC31</t>
  </si>
  <si>
    <t>3JA11</t>
  </si>
  <si>
    <t>3JA21</t>
  </si>
  <si>
    <t>3JA31</t>
  </si>
  <si>
    <t>3JB11</t>
  </si>
  <si>
    <t>3JB21</t>
  </si>
  <si>
    <t>3JB31</t>
  </si>
  <si>
    <t>3JC11</t>
  </si>
  <si>
    <t>3JC21</t>
  </si>
  <si>
    <t>3JC31</t>
  </si>
  <si>
    <t>3KA11</t>
  </si>
  <si>
    <t>3KA21</t>
  </si>
  <si>
    <t>3KA31</t>
  </si>
  <si>
    <t>3KB11</t>
  </si>
  <si>
    <t>3KB21</t>
  </si>
  <si>
    <t>3KB31</t>
  </si>
  <si>
    <t>3KC11</t>
  </si>
  <si>
    <t>3KC21</t>
  </si>
  <si>
    <t>3KC31</t>
  </si>
  <si>
    <t>3LA11</t>
  </si>
  <si>
    <t>3LA21</t>
  </si>
  <si>
    <t>3LA31</t>
  </si>
  <si>
    <t>3LB11</t>
  </si>
  <si>
    <t>3LB21</t>
  </si>
  <si>
    <t>3LB31</t>
  </si>
  <si>
    <t>3LC11</t>
  </si>
  <si>
    <t>3LC21</t>
  </si>
  <si>
    <t>3LC31</t>
  </si>
  <si>
    <t>LATE CLAIMS - INSTITUTIONAL ADMISSIONS</t>
  </si>
  <si>
    <t>4AA11</t>
  </si>
  <si>
    <t>4AA21</t>
  </si>
  <si>
    <t>4AA31</t>
  </si>
  <si>
    <t>4AB11</t>
  </si>
  <si>
    <t>4AB21</t>
  </si>
  <si>
    <t>4AB31</t>
  </si>
  <si>
    <t>4AC11</t>
  </si>
  <si>
    <t>4AC21</t>
  </si>
  <si>
    <t>4AC31</t>
  </si>
  <si>
    <t>4BA11</t>
  </si>
  <si>
    <t>4BA21</t>
  </si>
  <si>
    <t>4BA31</t>
  </si>
  <si>
    <t>4BB11</t>
  </si>
  <si>
    <t>4BB21</t>
  </si>
  <si>
    <t>4BB31</t>
  </si>
  <si>
    <t>4BC11</t>
  </si>
  <si>
    <t>4BC21</t>
  </si>
  <si>
    <t>4BC31</t>
  </si>
  <si>
    <t>4CA11</t>
  </si>
  <si>
    <t>4CA21</t>
  </si>
  <si>
    <t>4CA31</t>
  </si>
  <si>
    <t>4CB11</t>
  </si>
  <si>
    <t>4CB21</t>
  </si>
  <si>
    <t>4CB31</t>
  </si>
  <si>
    <t>4CC11</t>
  </si>
  <si>
    <t>4CC21</t>
  </si>
  <si>
    <t>4CC31</t>
  </si>
  <si>
    <t>4DA11</t>
  </si>
  <si>
    <t>4DA21</t>
  </si>
  <si>
    <t>4DA31</t>
  </si>
  <si>
    <t>4DB11</t>
  </si>
  <si>
    <t>4DB21</t>
  </si>
  <si>
    <t>4DB31</t>
  </si>
  <si>
    <t>4DC11</t>
  </si>
  <si>
    <t>4DC21</t>
  </si>
  <si>
    <t>4DC31</t>
  </si>
  <si>
    <t>4EA11</t>
  </si>
  <si>
    <t>4EA21</t>
  </si>
  <si>
    <t>4EA31</t>
  </si>
  <si>
    <t>4EB11</t>
  </si>
  <si>
    <t>4EB21</t>
  </si>
  <si>
    <t>4EB31</t>
  </si>
  <si>
    <t>4EC11</t>
  </si>
  <si>
    <t>4EC21</t>
  </si>
  <si>
    <t>4EC31</t>
  </si>
  <si>
    <t>4FA11</t>
  </si>
  <si>
    <t>4FA21</t>
  </si>
  <si>
    <t>4FA31</t>
  </si>
  <si>
    <t>4FB11</t>
  </si>
  <si>
    <t>4FB21</t>
  </si>
  <si>
    <t>4FB31</t>
  </si>
  <si>
    <t>4FC11</t>
  </si>
  <si>
    <t>4FC21</t>
  </si>
  <si>
    <t>4FC31</t>
  </si>
  <si>
    <t>4GA11</t>
  </si>
  <si>
    <t>4GA21</t>
  </si>
  <si>
    <t>4GA31</t>
  </si>
  <si>
    <t>4GB11</t>
  </si>
  <si>
    <t>4GB21</t>
  </si>
  <si>
    <t>4GB31</t>
  </si>
  <si>
    <t>4GC11</t>
  </si>
  <si>
    <t>4GC21</t>
  </si>
  <si>
    <t>4GC31</t>
  </si>
  <si>
    <t>4HA11</t>
  </si>
  <si>
    <t>4HA21</t>
  </si>
  <si>
    <t>4HA31</t>
  </si>
  <si>
    <t>4HB11</t>
  </si>
  <si>
    <t>4HB21</t>
  </si>
  <si>
    <t>4HB31</t>
  </si>
  <si>
    <t>4HC11</t>
  </si>
  <si>
    <t>4HC21</t>
  </si>
  <si>
    <t>4HC31</t>
  </si>
  <si>
    <t>4IA11</t>
  </si>
  <si>
    <t>4IA21</t>
  </si>
  <si>
    <t>4IA31</t>
  </si>
  <si>
    <t>4IB11</t>
  </si>
  <si>
    <t>4IB21</t>
  </si>
  <si>
    <t>4IB31</t>
  </si>
  <si>
    <t>4IC11</t>
  </si>
  <si>
    <t>4IC21</t>
  </si>
  <si>
    <t>4IC31</t>
  </si>
  <si>
    <t>4JA11</t>
  </si>
  <si>
    <t>4JA21</t>
  </si>
  <si>
    <t>4JA31</t>
  </si>
  <si>
    <t>4JB11</t>
  </si>
  <si>
    <t>4JB21</t>
  </si>
  <si>
    <t>4JB31</t>
  </si>
  <si>
    <t>4JC11</t>
  </si>
  <si>
    <t>4JC21</t>
  </si>
  <si>
    <t>4JC31</t>
  </si>
  <si>
    <t>4KA11</t>
  </si>
  <si>
    <t>4KA21</t>
  </si>
  <si>
    <t>4KA31</t>
  </si>
  <si>
    <t>4KB11</t>
  </si>
  <si>
    <t>4KB21</t>
  </si>
  <si>
    <t>4KB31</t>
  </si>
  <si>
    <t>4KC11</t>
  </si>
  <si>
    <t>4KC21</t>
  </si>
  <si>
    <t>4KC31</t>
  </si>
  <si>
    <t>4LA11</t>
  </si>
  <si>
    <t>4LA21</t>
  </si>
  <si>
    <t>4LA31</t>
  </si>
  <si>
    <t>4LB11</t>
  </si>
  <si>
    <t>4LB21</t>
  </si>
  <si>
    <t>4LB31</t>
  </si>
  <si>
    <t>4LC11</t>
  </si>
  <si>
    <t>4LC21</t>
  </si>
  <si>
    <t>4LC31</t>
  </si>
  <si>
    <t>Base Rate</t>
  </si>
  <si>
    <t>LUPA Rates</t>
  </si>
  <si>
    <t>HHA</t>
  </si>
  <si>
    <t>MSW</t>
  </si>
  <si>
    <t>OT</t>
  </si>
  <si>
    <t>PT</t>
  </si>
  <si>
    <t>SN</t>
  </si>
  <si>
    <t>ST</t>
  </si>
  <si>
    <t>Rural AddOn</t>
  </si>
  <si>
    <t>Low Population Density</t>
  </si>
  <si>
    <t>All Other</t>
  </si>
  <si>
    <t>URBAN</t>
  </si>
  <si>
    <t>Labor Percentage</t>
  </si>
  <si>
    <t>Non Labor Percentage</t>
  </si>
  <si>
    <t>Standard LUPA Add On</t>
  </si>
  <si>
    <t>Full Payment</t>
  </si>
  <si>
    <t>Reduced Payment</t>
  </si>
  <si>
    <t>Percentage</t>
  </si>
  <si>
    <t>LUPA Payment Rates</t>
  </si>
  <si>
    <t xml:space="preserve">FIPS : </t>
  </si>
  <si>
    <t xml:space="preserve">CBSA : </t>
  </si>
  <si>
    <t xml:space="preserve">Rural Designation : </t>
  </si>
  <si>
    <t xml:space="preserve">Wage Index : </t>
  </si>
  <si>
    <t>LUPA Add On Payment Rates</t>
  </si>
  <si>
    <t>THIS AMOUNT SHOULD BE THE AMOUNT PAID FOR THE DISCIPLINES BELOW FOR AN INITIAL VISIT IN AN EPISODE THAT IS A START OF CARE EPISODE FOR THE AGENCY AND IS CONSIDERED TO BE FIRST IN A SERIES OF ADJACENT EPISODES OR THE ONLY EPISODE FOR THE PATIENT</t>
  </si>
  <si>
    <t>Add On</t>
  </si>
  <si>
    <t>Clinical Group and Functional Level</t>
  </si>
  <si>
    <t>Timing and Admission Source</t>
  </si>
  <si>
    <t>Behavioral Health - High</t>
  </si>
  <si>
    <t>Early - Community</t>
  </si>
  <si>
    <t>Early - Institutional</t>
  </si>
  <si>
    <t>Late - Community</t>
  </si>
  <si>
    <t>Late - Institutional</t>
  </si>
  <si>
    <t>Behavioral Health - Low</t>
  </si>
  <si>
    <t>Behavioral Health - Medium</t>
  </si>
  <si>
    <t>Complex - High</t>
  </si>
  <si>
    <t>Complex - Low</t>
  </si>
  <si>
    <t>Complex - Medium</t>
  </si>
  <si>
    <t>MMTA - Cardiac - High</t>
  </si>
  <si>
    <t>MMTA - Cardiac - Low</t>
  </si>
  <si>
    <t>MMTA - Cardiac - Medium</t>
  </si>
  <si>
    <t>MMTA - Endocrine - High</t>
  </si>
  <si>
    <t>MMTA - Endocrine - Low</t>
  </si>
  <si>
    <t>MMTA - Endocrine - Medium</t>
  </si>
  <si>
    <t>MMTA - GI/GU - High</t>
  </si>
  <si>
    <t>MMTA - GI/GU - Low</t>
  </si>
  <si>
    <t>MMTA - GI/GU - Medium</t>
  </si>
  <si>
    <t>MMTA - Infectious - High</t>
  </si>
  <si>
    <t>MMTA - Infectious - Low</t>
  </si>
  <si>
    <t>MMTA - Infectious - Medium</t>
  </si>
  <si>
    <t>MMTA - Other - High</t>
  </si>
  <si>
    <t>MMTA - Other - Low</t>
  </si>
  <si>
    <t>MMTA - Other - Medium</t>
  </si>
  <si>
    <t>MMTA - Respiratory - High</t>
  </si>
  <si>
    <t>MMTA - Respiratory - Low</t>
  </si>
  <si>
    <t>MMTA - Respiratory - Medium</t>
  </si>
  <si>
    <t>MMTA - Surgical Aftercare - High</t>
  </si>
  <si>
    <t>MMTA - Surgical Aftercare - Low</t>
  </si>
  <si>
    <t>MMTA - Surgical Aftercare - Medium</t>
  </si>
  <si>
    <t>MS Rehab - High</t>
  </si>
  <si>
    <t>MS Rehab - Low</t>
  </si>
  <si>
    <t>MS Rehab - Medium</t>
  </si>
  <si>
    <t>Neuro - High</t>
  </si>
  <si>
    <t>Neuro - Low</t>
  </si>
  <si>
    <t>Neuro - Medium</t>
  </si>
  <si>
    <t>Wound - High</t>
  </si>
  <si>
    <t>Wound - Low</t>
  </si>
  <si>
    <t>Wound - Medium</t>
  </si>
  <si>
    <t>Visit Threshold (10th percentile or 2 - whichever is higher)</t>
  </si>
  <si>
    <t>Comorbidity Adjustment (0 = none, 1 = single comorbidity, 2 = interaction)</t>
  </si>
  <si>
    <t>State</t>
  </si>
  <si>
    <t>County Name</t>
  </si>
  <si>
    <t>Rural Add On Category</t>
  </si>
  <si>
    <t>x</t>
  </si>
  <si>
    <t>X</t>
  </si>
  <si>
    <t>Quality Data Payment Reduction?</t>
  </si>
  <si>
    <t>TRANSITIONAL</t>
  </si>
  <si>
    <t>Thank you for Visiting our Website!</t>
  </si>
  <si>
    <t>Instructions for use of the HHRG Spreadsheeet, CBSA Designations, and LUPA Rates:</t>
  </si>
  <si>
    <t>Do you know the CBSA 5-digit designation for each county you serve?</t>
  </si>
  <si>
    <t>If not, go to # 1</t>
  </si>
  <si>
    <t>1)</t>
  </si>
  <si>
    <t>2)</t>
  </si>
  <si>
    <t>To find the specific county: Press Ctrl F</t>
  </si>
  <si>
    <t>3)</t>
  </si>
  <si>
    <t>When the Find menu comes up, type in the name of the county and hit enter. It will take you to the county, but make sure you are in the correct state.</t>
  </si>
  <si>
    <t>4)</t>
  </si>
  <si>
    <t>Click the Print Button</t>
  </si>
  <si>
    <t>These sheets can be printed for every FIPS and CBSA in the country!</t>
  </si>
  <si>
    <r>
      <t xml:space="preserve">Take note of both the </t>
    </r>
    <r>
      <rPr>
        <b/>
        <sz val="11"/>
        <color theme="7" tint="-0.249977111117893"/>
        <rFont val="Calibri"/>
        <family val="2"/>
        <scheme val="minor"/>
      </rPr>
      <t>CBSA Code</t>
    </r>
    <r>
      <rPr>
        <sz val="11"/>
        <color theme="1"/>
        <rFont val="Calibri"/>
        <family val="2"/>
        <scheme val="minor"/>
      </rPr>
      <t xml:space="preserve"> and the </t>
    </r>
    <r>
      <rPr>
        <b/>
        <sz val="11"/>
        <color theme="8" tint="-0.249977111117893"/>
        <rFont val="Calibri"/>
        <family val="2"/>
        <scheme val="minor"/>
      </rPr>
      <t>FIPS Code</t>
    </r>
    <r>
      <rPr>
        <sz val="11"/>
        <color theme="1"/>
        <rFont val="Calibri"/>
        <family val="2"/>
        <scheme val="minor"/>
      </rPr>
      <t xml:space="preserve"> for the county you are looking up</t>
    </r>
  </si>
  <si>
    <r>
      <t xml:space="preserve">Click on the worksheet tab below </t>
    </r>
    <r>
      <rPr>
        <b/>
        <sz val="11"/>
        <color theme="1"/>
        <rFont val="Calibri"/>
        <family val="2"/>
        <scheme val="minor"/>
      </rPr>
      <t>HHRG</t>
    </r>
  </si>
  <si>
    <r>
      <t xml:space="preserve">Type in the FIPS Code in the </t>
    </r>
    <r>
      <rPr>
        <b/>
        <sz val="11"/>
        <color theme="8" tint="-0.249977111117893"/>
        <rFont val="Calibri"/>
        <family val="2"/>
        <scheme val="minor"/>
      </rPr>
      <t>Blue Box</t>
    </r>
    <r>
      <rPr>
        <sz val="11"/>
        <color theme="1"/>
        <rFont val="Calibri"/>
        <family val="2"/>
        <scheme val="minor"/>
      </rPr>
      <t xml:space="preserve"> at the top of the page</t>
    </r>
  </si>
  <si>
    <r>
      <t xml:space="preserve">The 5 Digit CBSA Code and the Rural Code Designation in the </t>
    </r>
    <r>
      <rPr>
        <b/>
        <sz val="11"/>
        <color theme="7" tint="-0.249977111117893"/>
        <rFont val="Calibri"/>
        <family val="2"/>
        <scheme val="minor"/>
      </rPr>
      <t>Gold Box</t>
    </r>
    <r>
      <rPr>
        <sz val="11"/>
        <color theme="1"/>
        <rFont val="Calibri"/>
        <family val="2"/>
        <scheme val="minor"/>
      </rPr>
      <t xml:space="preserve"> at the Top of the page will fill automatically when the FIPS Code is entered in the </t>
    </r>
    <r>
      <rPr>
        <b/>
        <sz val="11"/>
        <color theme="8" tint="-0.249977111117893"/>
        <rFont val="Calibri"/>
        <family val="2"/>
        <scheme val="minor"/>
      </rPr>
      <t>Blue Box</t>
    </r>
  </si>
  <si>
    <r>
      <t xml:space="preserve">Click on the worksheet tab below </t>
    </r>
    <r>
      <rPr>
        <b/>
        <sz val="11"/>
        <color theme="1"/>
        <rFont val="Calibri"/>
        <family val="2"/>
        <scheme val="minor"/>
      </rPr>
      <t>LUPA</t>
    </r>
  </si>
  <si>
    <r>
      <t xml:space="preserve">The 5 Digit CBSA or Rural Code Designation in the </t>
    </r>
    <r>
      <rPr>
        <b/>
        <sz val="11"/>
        <color theme="7" tint="-0.249977111117893"/>
        <rFont val="Calibri"/>
        <family val="2"/>
        <scheme val="minor"/>
      </rPr>
      <t>Gold Box</t>
    </r>
    <r>
      <rPr>
        <sz val="11"/>
        <color theme="1"/>
        <rFont val="Calibri"/>
        <family val="2"/>
        <scheme val="minor"/>
      </rPr>
      <t xml:space="preserve"> will fill automatically when the FIPS Code is entered in the </t>
    </r>
    <r>
      <rPr>
        <b/>
        <sz val="11"/>
        <color theme="8" tint="-0.249977111117893"/>
        <rFont val="Calibri"/>
        <family val="2"/>
        <scheme val="minor"/>
      </rPr>
      <t>Blue Box</t>
    </r>
  </si>
  <si>
    <t>FIPS 2022</t>
  </si>
  <si>
    <t>CBSA 2022</t>
  </si>
  <si>
    <t>Wage Index 2022</t>
  </si>
  <si>
    <r>
      <t>Click on the worksheet tab below</t>
    </r>
    <r>
      <rPr>
        <b/>
        <sz val="11"/>
        <color theme="1"/>
        <rFont val="Calibri"/>
        <family val="2"/>
        <scheme val="minor"/>
      </rPr>
      <t xml:space="preserve"> Wage Index 2022</t>
    </r>
  </si>
  <si>
    <t>Printing HHRG Rates for 2022</t>
  </si>
  <si>
    <r>
      <t xml:space="preserve">**Make sure you are using the Code in the Column </t>
    </r>
    <r>
      <rPr>
        <b/>
        <sz val="11"/>
        <color theme="1"/>
        <rFont val="Calibri"/>
        <family val="2"/>
        <scheme val="minor"/>
      </rPr>
      <t>FIPS 2022</t>
    </r>
  </si>
  <si>
    <r>
      <t xml:space="preserve">** Make sure it is the same as the designation under the column </t>
    </r>
    <r>
      <rPr>
        <b/>
        <sz val="11"/>
        <color theme="1"/>
        <rFont val="Calibri"/>
        <family val="2"/>
        <scheme val="minor"/>
      </rPr>
      <t>CBSA 2022</t>
    </r>
  </si>
  <si>
    <t>Printing LUPA Rates for 2022</t>
  </si>
  <si>
    <r>
      <t xml:space="preserve">Type in the FIPS CODE in the </t>
    </r>
    <r>
      <rPr>
        <b/>
        <sz val="11"/>
        <color theme="8" tint="-0.249977111117893"/>
        <rFont val="Calibri"/>
        <family val="2"/>
        <scheme val="minor"/>
      </rPr>
      <t>Blue Box</t>
    </r>
    <r>
      <rPr>
        <sz val="11"/>
        <color theme="1"/>
        <rFont val="Calibri"/>
        <family val="2"/>
        <scheme val="minor"/>
      </rPr>
      <t xml:space="preserve"> under LUPA 2022</t>
    </r>
  </si>
  <si>
    <r>
      <t xml:space="preserve">**Make sure you are using the Code in the column </t>
    </r>
    <r>
      <rPr>
        <b/>
        <sz val="11"/>
        <color theme="1"/>
        <rFont val="Calibri"/>
        <family val="2"/>
        <scheme val="minor"/>
      </rPr>
      <t>FIPS 2022</t>
    </r>
  </si>
  <si>
    <r>
      <t xml:space="preserve">**Make sure it is the same as the designation under the column </t>
    </r>
    <r>
      <rPr>
        <b/>
        <sz val="11"/>
        <color theme="1"/>
        <rFont val="Calibri"/>
        <family val="2"/>
        <scheme val="minor"/>
      </rPr>
      <t>CBSA 2022</t>
    </r>
  </si>
  <si>
    <t>AUTAUGA</t>
  </si>
  <si>
    <t>AL</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</si>
  <si>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</si>
  <si>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</si>
  <si>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</si>
  <si>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</si>
  <si>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</si>
  <si>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</si>
  <si>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</si>
  <si>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</si>
  <si>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</si>
  <si>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</si>
  <si>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</si>
  <si>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</si>
  <si>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</si>
  <si>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</si>
  <si>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</si>
  <si>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</si>
  <si>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</si>
  <si>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</si>
  <si>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</si>
  <si>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</si>
  <si>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</si>
  <si>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</si>
  <si>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</si>
  <si>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</si>
  <si>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</si>
  <si>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</si>
  <si>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</si>
  <si>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</si>
  <si>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</si>
  <si>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</si>
  <si>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</si>
  <si>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</si>
  <si>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</si>
  <si>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</si>
  <si>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</si>
  <si>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</si>
  <si>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</si>
  <si>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</si>
  <si>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</si>
  <si>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</si>
  <si>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</si>
  <si>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</si>
  <si>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</si>
  <si>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</si>
  <si>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</si>
  <si>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</si>
  <si>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</si>
  <si>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</si>
  <si>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</si>
  <si>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</si>
  <si>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</si>
  <si>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</si>
  <si>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</si>
  <si>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</si>
  <si>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</si>
  <si>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</si>
  <si>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</si>
  <si>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</si>
  <si>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</si>
  <si>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</si>
  <si>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</si>
  <si>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</si>
  <si>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</si>
  <si>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</si>
  <si>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</si>
  <si>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</si>
  <si>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t>
  </si>
  <si>
    <t>AK</t>
  </si>
  <si>
    <t>ALEUTIANS WEST</t>
  </si>
  <si>
    <t>ANCHORAGE</t>
  </si>
  <si>
    <t>BETHEL</t>
  </si>
  <si>
    <t>BRISTOL BAY BOROUGH</t>
  </si>
  <si>
    <t>DENALI</t>
  </si>
  <si>
    <t>DILLINGHAM</t>
  </si>
  <si>
    <t>FAIRBANKS NORTH STAR</t>
  </si>
  <si>
    <t>HAINES</t>
  </si>
  <si>
    <t>HOONAH-ANGOON CENSUS AREA</t>
  </si>
  <si>
    <t>JUNEAU</t>
  </si>
  <si>
    <t>KENAI PENINSULA</t>
  </si>
  <si>
    <t>KETCHIKAN GATEWAY</t>
  </si>
  <si>
    <t>KODIAK ISLAND BOROUGH</t>
  </si>
  <si>
    <t>KUSILVAK CENSUS AREA</t>
  </si>
  <si>
    <t>LAKE AND PENINSULA</t>
  </si>
  <si>
    <t>MATANUSKA-SUSITNA</t>
  </si>
  <si>
    <t>NOME</t>
  </si>
  <si>
    <t>NORTH SLOPE BOROUH</t>
  </si>
  <si>
    <t>NORTHWEST ARTIC BOROUGH</t>
  </si>
  <si>
    <t>PETERSBURG BOROUGH</t>
  </si>
  <si>
    <t>PR.OF WALES-HYDER CNS ARE</t>
  </si>
  <si>
    <t>SITKA BOROUGH</t>
  </si>
  <si>
    <t>SKAGWAY-YAKUTAT</t>
  </si>
  <si>
    <t>SOUTHEAST FAIRBANKS</t>
  </si>
  <si>
    <t>VALDEZ-CORDOVA</t>
  </si>
  <si>
    <t>WRANGELL CITY AND BOROUGH</t>
  </si>
  <si>
    <t>YAKUTAT BOROUGH</t>
  </si>
  <si>
    <t>YUKON-KOYUKUK</t>
  </si>
  <si>
    <t>APACHE</t>
  </si>
  <si>
    <t>AZ</t>
  </si>
  <si>
    <t>COCHISE</t>
  </si>
  <si>
    <t>COCONINO</t>
  </si>
  <si>
    <t>GILA</t>
  </si>
  <si>
    <t>GRAHAM</t>
  </si>
  <si>
    <t>GREENLEE</t>
  </si>
  <si>
    <t>LAPAZ</t>
  </si>
  <si>
    <t>MARICOPA</t>
  </si>
  <si>
    <t>MOHAVE</t>
  </si>
  <si>
    <t>NAVAJO</t>
  </si>
  <si>
    <t>PIMA</t>
  </si>
  <si>
    <t>PINAL</t>
  </si>
  <si>
    <t>SANTA CRUZ</t>
  </si>
  <si>
    <t>YAVAPAI</t>
  </si>
  <si>
    <t>YUMA</t>
  </si>
  <si>
    <t>ARKANSAS</t>
  </si>
  <si>
    <t>AR</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</si>
  <si>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</si>
  <si>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</si>
  <si>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</si>
  <si>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</si>
  <si>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</si>
  <si>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</si>
  <si>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</si>
  <si>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</si>
  <si>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</si>
  <si>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</si>
  <si>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</si>
  <si>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</si>
  <si>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</si>
  <si>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</si>
  <si>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</si>
  <si>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</si>
  <si>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</si>
  <si>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</si>
  <si>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</si>
  <si>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</si>
  <si>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</si>
  <si>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</si>
  <si>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</si>
  <si>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</si>
  <si>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</si>
  <si>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</si>
  <si>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</si>
  <si>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</si>
  <si>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</si>
  <si>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</si>
  <si>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</si>
  <si>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</si>
  <si>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</si>
  <si>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</si>
  <si>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</si>
  <si>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</si>
  <si>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</si>
  <si>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</si>
  <si>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</si>
  <si>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</si>
  <si>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</si>
  <si>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</si>
  <si>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</si>
  <si>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</si>
  <si>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</si>
  <si>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</si>
  <si>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</si>
  <si>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</si>
  <si>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</si>
  <si>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</si>
  <si>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</si>
  <si>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</si>
  <si>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</si>
  <si>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</si>
  <si>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</si>
  <si>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</si>
  <si>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</si>
  <si>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CA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</si>
  <si>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</si>
  <si>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</si>
  <si>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</si>
  <si>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</si>
  <si>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</si>
  <si>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</si>
  <si>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</si>
  <si>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</si>
  <si>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</si>
  <si>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</si>
  <si>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</si>
  <si>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</si>
  <si>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</si>
  <si>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</si>
  <si>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</si>
  <si>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</si>
  <si>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</si>
  <si>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</si>
  <si>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</si>
  <si>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</si>
  <si>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</si>
  <si>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</si>
  <si>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</si>
  <si>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</si>
  <si>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</si>
  <si>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</si>
  <si>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</si>
  <si>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</si>
  <si>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</si>
  <si>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</si>
  <si>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</si>
  <si>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</si>
  <si>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</si>
  <si>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</si>
  <si>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</si>
  <si>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</si>
  <si>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</si>
  <si>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</si>
  <si>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</si>
  <si>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</si>
  <si>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</si>
  <si>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</si>
  <si>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</si>
  <si>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</si>
  <si>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</si>
  <si>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</si>
  <si>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</si>
  <si>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</si>
  <si>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</si>
  <si>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</si>
  <si>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</si>
  <si>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</si>
  <si>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</si>
  <si>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</si>
  <si>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</si>
  <si>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</si>
  <si>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CO</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</si>
  <si>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</si>
  <si>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</si>
  <si>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</si>
  <si>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</si>
  <si>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</si>
  <si>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</si>
  <si>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</si>
  <si>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</si>
  <si>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</si>
  <si>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</si>
  <si>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</si>
  <si>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</si>
  <si>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</si>
  <si>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</si>
  <si>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</si>
  <si>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</si>
  <si>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</si>
  <si>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</si>
  <si>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</si>
  <si>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</si>
  <si>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</si>
  <si>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</si>
  <si>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</si>
  <si>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</si>
  <si>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</si>
  <si>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</si>
  <si>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</si>
  <si>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</si>
  <si>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</si>
  <si>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</si>
  <si>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</si>
  <si>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</si>
  <si>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</si>
  <si>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</si>
  <si>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</si>
  <si>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</si>
  <si>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</si>
  <si>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</si>
  <si>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</si>
  <si>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</si>
  <si>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</si>
  <si>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</si>
  <si>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</si>
  <si>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</si>
  <si>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</si>
  <si>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</si>
  <si>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</si>
  <si>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</si>
  <si>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</si>
  <si>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</si>
  <si>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</si>
  <si>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</si>
  <si>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</si>
  <si>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</si>
  <si>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</si>
  <si>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CT</t>
  </si>
  <si>
    <t>HARTFORD</t>
  </si>
  <si>
    <t>LITCHFIELD</t>
  </si>
  <si>
    <t>MIDDLESEX</t>
  </si>
  <si>
    <t>NEW HAVEN</t>
  </si>
  <si>
    <t>NEW LONDON</t>
  </si>
  <si>
    <t>TOLLAND</t>
  </si>
  <si>
    <t>WINDHAM</t>
  </si>
  <si>
    <t>KENT</t>
  </si>
  <si>
    <t>DE</t>
  </si>
  <si>
    <t>NEW CASTLE</t>
  </si>
  <si>
    <t>SUSSEX</t>
  </si>
  <si>
    <t>THE DISTRICT</t>
  </si>
  <si>
    <t>DC</t>
  </si>
  <si>
    <t>ALACHUA</t>
  </si>
  <si>
    <t>FL</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</si>
  <si>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</si>
  <si>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</si>
  <si>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</si>
  <si>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</si>
  <si>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</si>
  <si>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</si>
  <si>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</si>
  <si>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</si>
  <si>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</si>
  <si>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</si>
  <si>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</si>
  <si>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</si>
  <si>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</si>
  <si>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</si>
  <si>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</si>
  <si>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</si>
  <si>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</si>
  <si>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</si>
  <si>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</si>
  <si>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</si>
  <si>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</si>
  <si>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</si>
  <si>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</si>
  <si>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</si>
  <si>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</si>
  <si>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</si>
  <si>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</si>
  <si>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</si>
  <si>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</si>
  <si>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</si>
  <si>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</si>
  <si>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</si>
  <si>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</si>
  <si>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</si>
  <si>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</si>
  <si>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</si>
  <si>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</si>
  <si>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</si>
  <si>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</si>
  <si>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</si>
  <si>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</si>
  <si>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</si>
  <si>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</si>
  <si>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</si>
  <si>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</si>
  <si>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</si>
  <si>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</si>
  <si>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</si>
  <si>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</si>
  <si>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GA</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</si>
  <si>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</si>
  <si>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</si>
  <si>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</si>
  <si>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</si>
  <si>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</si>
  <si>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</si>
  <si>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</si>
  <si>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</si>
  <si>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</si>
  <si>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</si>
  <si>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</si>
  <si>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</si>
  <si>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</si>
  <si>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</si>
  <si>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</si>
  <si>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</si>
  <si>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</si>
  <si>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</si>
  <si>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</si>
  <si>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</si>
  <si>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</si>
  <si>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</si>
  <si>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</si>
  <si>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</si>
  <si>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</si>
  <si>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</si>
  <si>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</si>
  <si>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</si>
  <si>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</si>
  <si>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</si>
  <si>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</si>
  <si>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</si>
  <si>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</si>
  <si>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</si>
  <si>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</si>
  <si>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</si>
  <si>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</si>
  <si>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</si>
  <si>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</si>
  <si>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</si>
  <si>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</si>
  <si>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</si>
  <si>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</si>
  <si>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</si>
  <si>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</si>
  <si>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</si>
  <si>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</si>
  <si>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</si>
  <si>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</si>
  <si>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</si>
  <si>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</si>
  <si>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</si>
  <si>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</si>
  <si>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</si>
  <si>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</si>
  <si>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</si>
  <si>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</si>
  <si>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</si>
  <si>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</si>
  <si>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</si>
  <si>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</si>
  <si>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</si>
  <si>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</si>
  <si>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</si>
  <si>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 DUFFIE</t>
  </si>
  <si>
    <t>MC 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</si>
  <si>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</si>
  <si>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</si>
  <si>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</si>
  <si>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</si>
  <si>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</si>
  <si>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</si>
  <si>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</si>
  <si>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</si>
  <si>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</si>
  <si>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</si>
  <si>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</si>
  <si>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</si>
  <si>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</si>
  <si>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</si>
  <si>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</si>
  <si>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</si>
  <si>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</si>
  <si>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</si>
  <si>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</si>
  <si>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</si>
  <si>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</si>
  <si>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</si>
  <si>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</si>
  <si>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</si>
  <si>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</si>
  <si>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</si>
  <si>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</si>
  <si>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</si>
  <si>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</si>
  <si>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</si>
  <si>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</si>
  <si>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</si>
  <si>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</si>
  <si>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</si>
  <si>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</si>
  <si>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</si>
  <si>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</si>
  <si>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</si>
  <si>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</si>
  <si>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</si>
  <si>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</si>
  <si>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</si>
  <si>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HI</t>
  </si>
  <si>
    <t>HONOLULU</t>
  </si>
  <si>
    <t>KALAWAO</t>
  </si>
  <si>
    <t>KAUAI</t>
  </si>
  <si>
    <t>MAUI</t>
  </si>
  <si>
    <t>ADA</t>
  </si>
  <si>
    <t>ID</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</si>
  <si>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</si>
  <si>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</si>
  <si>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</si>
  <si>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</si>
  <si>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</si>
  <si>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</si>
  <si>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</si>
  <si>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</si>
  <si>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</si>
  <si>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</si>
  <si>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</si>
  <si>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</si>
  <si>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</si>
  <si>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</si>
  <si>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</si>
  <si>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</si>
  <si>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</si>
  <si>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</si>
  <si>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</si>
  <si>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</si>
  <si>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</si>
  <si>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</si>
  <si>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</si>
  <si>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</si>
  <si>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</si>
  <si>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</si>
  <si>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</si>
  <si>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</si>
  <si>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</si>
  <si>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</si>
  <si>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</si>
  <si>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</si>
  <si>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IL</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</si>
  <si>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</si>
  <si>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</si>
  <si>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</si>
  <si>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</si>
  <si>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</si>
  <si>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</si>
  <si>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</si>
  <si>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</si>
  <si>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</si>
  <si>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</si>
  <si>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</si>
  <si>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</si>
  <si>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</si>
  <si>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</si>
  <si>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</si>
  <si>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</si>
  <si>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</si>
  <si>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</si>
  <si>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</si>
  <si>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</si>
  <si>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</si>
  <si>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</si>
  <si>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</si>
  <si>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</si>
  <si>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</si>
  <si>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</si>
  <si>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</si>
  <si>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</si>
  <si>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 DONOUGH</t>
  </si>
  <si>
    <t>MC HENRY</t>
  </si>
  <si>
    <t>MC 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</si>
  <si>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</si>
  <si>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</si>
  <si>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</si>
  <si>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</si>
  <si>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</si>
  <si>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</si>
  <si>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</si>
  <si>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</si>
  <si>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</si>
  <si>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</si>
  <si>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</si>
  <si>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</si>
  <si>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</si>
  <si>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</si>
  <si>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</si>
  <si>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</si>
  <si>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</si>
  <si>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</si>
  <si>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</si>
  <si>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</si>
  <si>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</si>
  <si>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</si>
  <si>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</si>
  <si>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IN</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</si>
  <si>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</si>
  <si>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</si>
  <si>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</si>
  <si>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</si>
  <si>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</si>
  <si>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</si>
  <si>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</si>
  <si>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</si>
  <si>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</si>
  <si>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</si>
  <si>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</si>
  <si>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</si>
  <si>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</si>
  <si>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</si>
  <si>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</si>
  <si>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</si>
  <si>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</si>
  <si>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</si>
  <si>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</si>
  <si>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</si>
  <si>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</si>
  <si>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</si>
  <si>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</si>
  <si>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</si>
  <si>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</si>
  <si>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</si>
  <si>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</si>
  <si>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</si>
  <si>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</si>
  <si>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</si>
  <si>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</si>
  <si>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</si>
  <si>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</si>
  <si>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</si>
  <si>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</si>
  <si>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</si>
  <si>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</si>
  <si>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</si>
  <si>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</si>
  <si>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</si>
  <si>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</si>
  <si>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</si>
  <si>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IA</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</si>
  <si>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</si>
  <si>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</si>
  <si>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</si>
  <si>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</si>
  <si>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</si>
  <si>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</si>
  <si>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</si>
  <si>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</si>
  <si>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</si>
  <si>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</si>
  <si>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</si>
  <si>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</si>
  <si>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</si>
  <si>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</si>
  <si>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</si>
  <si>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</si>
  <si>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</si>
  <si>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</si>
  <si>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</si>
  <si>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</si>
  <si>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</si>
  <si>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</si>
  <si>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</si>
  <si>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</si>
  <si>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</si>
  <si>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</si>
  <si>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</si>
  <si>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</si>
  <si>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</si>
  <si>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</si>
  <si>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</si>
  <si>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</si>
  <si>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</si>
  <si>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</si>
  <si>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</si>
  <si>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</si>
  <si>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</si>
  <si>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</si>
  <si>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</si>
  <si>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</si>
  <si>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</si>
  <si>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</si>
  <si>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</si>
  <si>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</si>
  <si>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KS</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</si>
  <si>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</si>
  <si>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</si>
  <si>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</si>
  <si>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</si>
  <si>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</si>
  <si>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</si>
  <si>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</si>
  <si>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</si>
  <si>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</si>
  <si>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</si>
  <si>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</si>
  <si>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</si>
  <si>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</si>
  <si>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</si>
  <si>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</si>
  <si>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</si>
  <si>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</si>
  <si>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</si>
  <si>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</si>
  <si>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</si>
  <si>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</si>
  <si>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</si>
  <si>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</si>
  <si>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</si>
  <si>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</si>
  <si>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</si>
  <si>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</si>
  <si>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</si>
  <si>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</si>
  <si>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</si>
  <si>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</si>
  <si>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</si>
  <si>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</si>
  <si>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</si>
  <si>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</si>
  <si>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</si>
  <si>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</si>
  <si>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</si>
  <si>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</si>
  <si>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</si>
  <si>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</si>
  <si>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</si>
  <si>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</si>
  <si>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</si>
  <si>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</si>
  <si>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</si>
  <si>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</si>
  <si>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</si>
  <si>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</si>
  <si>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</si>
  <si>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</si>
  <si>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</si>
  <si>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</si>
  <si>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</si>
  <si>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</si>
  <si>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</si>
  <si>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</si>
  <si>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</si>
  <si>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</si>
  <si>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</si>
  <si>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</si>
  <si>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</si>
  <si>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</si>
  <si>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</si>
  <si>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</si>
  <si>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</si>
  <si>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</si>
  <si>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KY</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</si>
  <si>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</si>
  <si>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</si>
  <si>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</si>
  <si>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</si>
  <si>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</si>
  <si>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</si>
  <si>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</si>
  <si>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</si>
  <si>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</si>
  <si>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</si>
  <si>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</si>
  <si>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</si>
  <si>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</si>
  <si>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</si>
  <si>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</si>
  <si>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</si>
  <si>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</si>
  <si>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</si>
  <si>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</si>
  <si>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</si>
  <si>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</si>
  <si>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</si>
  <si>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</si>
  <si>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</si>
  <si>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</si>
  <si>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</si>
  <si>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</si>
  <si>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</si>
  <si>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</si>
  <si>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</si>
  <si>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</si>
  <si>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</si>
  <si>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</si>
  <si>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</si>
  <si>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</si>
  <si>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 CRACKEN</t>
  </si>
  <si>
    <t>MC 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</si>
  <si>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</si>
  <si>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</si>
  <si>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</si>
  <si>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</si>
  <si>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</si>
  <si>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</si>
  <si>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</si>
  <si>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</si>
  <si>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</si>
  <si>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</si>
  <si>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</si>
  <si>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</si>
  <si>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</si>
  <si>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</si>
  <si>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</si>
  <si>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</si>
  <si>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</si>
  <si>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</si>
  <si>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</si>
  <si>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LA</t>
  </si>
  <si>
    <t>ASCENSION</t>
  </si>
  <si>
    <t>ASSUMPTION</t>
  </si>
  <si>
    <t>AVOYELLES</t>
  </si>
  <si>
    <t>BEAUREGARD</t>
  </si>
  <si>
    <t>BIENVILLE</t>
  </si>
  <si>
    <t>BOSSIER</t>
  </si>
  <si>
    <t>CADDO</t>
  </si>
  <si>
    <t>CALCASIEU</t>
  </si>
  <si>
    <t>CAMERON</t>
  </si>
  <si>
    <t>CATAHOULA</t>
  </si>
  <si>
    <t>CLAIBORNE</t>
  </si>
  <si>
    <t>CONCORDIA</t>
  </si>
  <si>
    <t>E. BATON ROUGE</t>
  </si>
  <si>
    <t>EAST CARROLL</t>
  </si>
  <si>
    <t>EAST FELICIANA</t>
  </si>
  <si>
    <t>EVANGELINE</t>
  </si>
  <si>
    <t>IBERIA</t>
  </si>
  <si>
    <t>IBERVILLE</t>
  </si>
  <si>
    <t>JEFFRSON DAVIS</t>
  </si>
  <si>
    <t>LAFOURCHE</t>
  </si>
  <si>
    <t>LASALLE</t>
  </si>
  <si>
    <t>MOREHOUSE</t>
  </si>
  <si>
    <t>NATCHITOCHES</t>
  </si>
  <si>
    <t>ORLEANS</t>
  </si>
  <si>
    <t>PLAQUEMINES</t>
  </si>
  <si>
    <t>POINTE COUPEE</t>
  </si>
  <si>
    <t>RAPIDES</t>
  </si>
  <si>
    <t>RED RIVER</t>
  </si>
  <si>
    <t>SABINE</t>
  </si>
  <si>
    <t>ST. BERNARD</t>
  </si>
  <si>
    <t>ST. CHARLES</t>
  </si>
  <si>
    <t>ST. HELENA</t>
  </si>
  <si>
    <t>ST. JAMES</t>
  </si>
  <si>
    <t>ST. JOHN BAPTIST</t>
  </si>
  <si>
    <t>ST. LANDRY</t>
  </si>
  <si>
    <t>ST. MARTIN</t>
  </si>
  <si>
    <t>ST. MARY</t>
  </si>
  <si>
    <t>ST. TAMMANY</t>
  </si>
  <si>
    <t>TANGIPAHOA</t>
  </si>
  <si>
    <t>TENSAS</t>
  </si>
  <si>
    <t>TERREBONNE</t>
  </si>
  <si>
    <t>VERNON</t>
  </si>
  <si>
    <t>W. BATON ROUGE</t>
  </si>
  <si>
    <t>WEST CARROLL</t>
  </si>
  <si>
    <t>WEST FELICIANA</t>
  </si>
  <si>
    <t>WINN</t>
  </si>
  <si>
    <t>ANDROSCOGGIN</t>
  </si>
  <si>
    <t>ME</t>
  </si>
  <si>
    <t>AROOSTOOK</t>
  </si>
  <si>
    <t>KENNEBEC</t>
  </si>
  <si>
    <t>OXFORD</t>
  </si>
  <si>
    <t>PENOBSCOT</t>
  </si>
  <si>
    <t>PISCATAQUIS</t>
  </si>
  <si>
    <t>SAGADAHOC</t>
  </si>
  <si>
    <t>SOMERSET</t>
  </si>
  <si>
    <t>WALDO</t>
  </si>
  <si>
    <t>YORK</t>
  </si>
  <si>
    <t>ALLEGANY</t>
  </si>
  <si>
    <t>MD</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</si>
  <si>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</si>
  <si>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</si>
  <si>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</si>
  <si>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</si>
  <si>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</si>
  <si>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</si>
  <si>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</si>
  <si>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</si>
  <si>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</si>
  <si>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</si>
  <si>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</si>
  <si>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</si>
  <si>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</si>
  <si>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</si>
  <si>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</si>
  <si>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</si>
  <si>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</si>
  <si>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MA</t>
  </si>
  <si>
    <t>BERKSHIRE</t>
  </si>
  <si>
    <t>BRISTOL</t>
  </si>
  <si>
    <t>DUKES</t>
  </si>
  <si>
    <t>ESSEX</t>
  </si>
  <si>
    <t>HAMPDEN</t>
  </si>
  <si>
    <t>HAMPSHIRE</t>
  </si>
  <si>
    <t>NANTUCKET</t>
  </si>
  <si>
    <t>NORFOLK</t>
  </si>
  <si>
    <t>SUFFOLK</t>
  </si>
  <si>
    <t>ALCONA</t>
  </si>
  <si>
    <t>MI</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</si>
  <si>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</si>
  <si>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</si>
  <si>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</si>
  <si>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</si>
  <si>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</si>
  <si>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</si>
  <si>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</si>
  <si>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</si>
  <si>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</si>
  <si>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</si>
  <si>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</si>
  <si>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</si>
  <si>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</si>
  <si>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</si>
  <si>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</si>
  <si>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</si>
  <si>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</si>
  <si>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</si>
  <si>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</si>
  <si>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</si>
  <si>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</si>
  <si>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</si>
  <si>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</si>
  <si>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</si>
  <si>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</si>
  <si>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</si>
  <si>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</si>
  <si>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</si>
  <si>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</si>
  <si>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</si>
  <si>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</si>
  <si>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</si>
  <si>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</si>
  <si>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</si>
  <si>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</si>
  <si>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</si>
  <si>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</si>
  <si>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</si>
  <si>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</si>
  <si>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</si>
  <si>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</si>
  <si>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</si>
  <si>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</si>
  <si>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</si>
  <si>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</si>
  <si>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</si>
  <si>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</si>
  <si>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</si>
  <si>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</si>
  <si>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</si>
  <si>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</si>
  <si>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</si>
  <si>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</si>
  <si>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</si>
  <si>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</si>
  <si>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</si>
  <si>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</si>
  <si>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</si>
  <si>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</si>
  <si>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</si>
  <si>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</si>
  <si>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</si>
  <si>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MN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</si>
  <si>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</si>
  <si>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</si>
  <si>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</si>
  <si>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</si>
  <si>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</si>
  <si>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</si>
  <si>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</si>
  <si>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</si>
  <si>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</si>
  <si>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</si>
  <si>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</si>
  <si>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</si>
  <si>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</si>
  <si>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</si>
  <si>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</si>
  <si>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</si>
  <si>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</si>
  <si>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</si>
  <si>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</si>
  <si>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</si>
  <si>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</si>
  <si>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</si>
  <si>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</si>
  <si>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</si>
  <si>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WOODS</t>
  </si>
  <si>
    <t>LE SUEUR</t>
  </si>
  <si>
    <t>MC 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</si>
  <si>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</si>
  <si>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</si>
  <si>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</si>
  <si>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</si>
  <si>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</si>
  <si>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</si>
  <si>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</si>
  <si>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</si>
  <si>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</si>
  <si>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</si>
  <si>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</si>
  <si>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</si>
  <si>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</si>
  <si>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</si>
  <si>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</si>
  <si>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</si>
  <si>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</si>
  <si>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</si>
  <si>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</si>
  <si>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</si>
  <si>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</si>
  <si>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</si>
  <si>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</si>
  <si>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</si>
  <si>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</si>
  <si>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</si>
  <si>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</si>
  <si>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</si>
  <si>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</si>
  <si>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</si>
  <si>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</si>
  <si>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</si>
  <si>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MEDCINE</t>
  </si>
  <si>
    <t>MS</t>
  </si>
  <si>
    <t>ALCORN</t>
  </si>
  <si>
    <t>AMITE</t>
  </si>
  <si>
    <t>ATTALA</t>
  </si>
  <si>
    <t>BOLIVAR</t>
  </si>
  <si>
    <t>COAHOMA</t>
  </si>
  <si>
    <t>COPIAH</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</si>
  <si>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</si>
  <si>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</si>
  <si>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</si>
  <si>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</si>
  <si>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</si>
  <si>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</si>
  <si>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</si>
  <si>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</si>
  <si>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</si>
  <si>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</si>
  <si>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</si>
  <si>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</si>
  <si>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</si>
  <si>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</si>
  <si>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</si>
  <si>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</si>
  <si>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</si>
  <si>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</si>
  <si>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</si>
  <si>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</si>
  <si>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</si>
  <si>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</si>
  <si>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</si>
  <si>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</si>
  <si>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</si>
  <si>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</si>
  <si>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</si>
  <si>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</si>
  <si>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</si>
  <si>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MO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</si>
  <si>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</si>
  <si>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</si>
  <si>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</si>
  <si>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</si>
  <si>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</si>
  <si>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</si>
  <si>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</si>
  <si>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</si>
  <si>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</si>
  <si>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</si>
  <si>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</si>
  <si>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</si>
  <si>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</si>
  <si>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</si>
  <si>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</si>
  <si>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</si>
  <si>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</si>
  <si>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 DONALD</t>
  </si>
  <si>
    <t>MARIES</t>
  </si>
  <si>
    <t>MONITEAU</t>
  </si>
  <si>
    <t>NEW MADRID</t>
  </si>
  <si>
    <t>NODAWAY</t>
  </si>
  <si>
    <t>OREGON</t>
  </si>
  <si>
    <t>OZARK</t>
  </si>
  <si>
    <t>PEMISCOT</t>
  </si>
  <si>
    <t>PETTIS</t>
  </si>
  <si>
    <t>PHELPS</t>
  </si>
  <si>
    <t>PLATTE</t>
  </si>
  <si>
    <t>RALLS</t>
  </si>
  <si>
    <t>RAY</t>
  </si>
  <si>
    <t>REYNOLDS</t>
  </si>
  <si>
    <t>STE. GENEVIEVE</t>
  </si>
  <si>
    <t>ST. FRANCOIS</t>
  </si>
  <si>
    <t>SCOTLAND</t>
  </si>
  <si>
    <t>SHANNON</t>
  </si>
  <si>
    <t>STODDARD</t>
  </si>
  <si>
    <t>TANEY</t>
  </si>
  <si>
    <t>TEXAS</t>
  </si>
  <si>
    <t>ST. LOUIS CITY</t>
  </si>
  <si>
    <t>BEAVERHEAD</t>
  </si>
  <si>
    <t>MT</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</si>
  <si>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</si>
  <si>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</si>
  <si>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</si>
  <si>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</si>
  <si>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</si>
  <si>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</si>
  <si>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</si>
  <si>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</si>
  <si>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</si>
  <si>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</si>
  <si>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</si>
  <si>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</si>
  <si>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</si>
  <si>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</si>
  <si>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</si>
  <si>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</si>
  <si>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</si>
  <si>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</si>
  <si>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</si>
  <si>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</si>
  <si>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</si>
  <si>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</si>
  <si>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</si>
  <si>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</si>
  <si>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</si>
  <si>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</si>
  <si>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</si>
  <si>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</si>
  <si>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</si>
  <si>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</si>
  <si>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</si>
  <si>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</si>
  <si>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</si>
  <si>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</si>
  <si>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</si>
  <si>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</si>
  <si>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</si>
  <si>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</si>
  <si>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</si>
  <si>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</si>
  <si>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</si>
  <si>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</si>
  <si>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</si>
  <si>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</si>
  <si>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</si>
  <si>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</si>
  <si>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</si>
  <si>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</si>
  <si>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</si>
  <si>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</si>
  <si>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</si>
  <si>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</si>
  <si>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</si>
  <si>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</si>
  <si>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</si>
  <si>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</si>
  <si>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</si>
  <si>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</si>
  <si>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</si>
  <si>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</si>
  <si>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</si>
  <si>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</si>
  <si>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</si>
  <si>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MC PHERSON</t>
  </si>
  <si>
    <t>MERRICK</t>
  </si>
  <si>
    <t>MORRILL</t>
  </si>
  <si>
    <t>NANCE</t>
  </si>
  <si>
    <t>NUCKOLLS</t>
  </si>
  <si>
    <t>OTOE</t>
  </si>
  <si>
    <t>PERKINS</t>
  </si>
  <si>
    <t>RED WILLOW</t>
  </si>
  <si>
    <t>RICHARDSON</t>
  </si>
  <si>
    <t>SARPY</t>
  </si>
  <si>
    <t>SAUNDERS</t>
  </si>
  <si>
    <t>SCOTT BLUFF</t>
  </si>
  <si>
    <t>THAYER</t>
  </si>
  <si>
    <t>THURSTON</t>
  </si>
  <si>
    <t>CHURCHILL</t>
  </si>
  <si>
    <t>NV</t>
  </si>
  <si>
    <t>ELKO</t>
  </si>
  <si>
    <t>ESMERALDA</t>
  </si>
  <si>
    <t>EUREKA</t>
  </si>
  <si>
    <t>LANDER</t>
  </si>
  <si>
    <t>NYE</t>
  </si>
  <si>
    <t>PERSHING</t>
  </si>
  <si>
    <t>STOREY</t>
  </si>
  <si>
    <t>WASHOE</t>
  </si>
  <si>
    <t>WHITE PINE</t>
  </si>
  <si>
    <t>CARSON CITY</t>
  </si>
  <si>
    <t>BELKNAP</t>
  </si>
  <si>
    <t>NH</t>
  </si>
  <si>
    <t>CHESHIRE</t>
  </si>
  <si>
    <t>COOS</t>
  </si>
  <si>
    <t>GRAFTON</t>
  </si>
  <si>
    <t>MERRIMACK</t>
  </si>
  <si>
    <t>ROCKINGHAM</t>
  </si>
  <si>
    <t>STRAFFORD</t>
  </si>
  <si>
    <t>ATLANTIC</t>
  </si>
  <si>
    <t>NJ</t>
  </si>
  <si>
    <t>BERGEN</t>
  </si>
  <si>
    <t>BURLINGTON</t>
  </si>
  <si>
    <t>CAPE MAY</t>
  </si>
  <si>
    <t>GLOUCESTER</t>
  </si>
  <si>
    <t>HUDSON</t>
  </si>
  <si>
    <t>HUNTERDON</t>
  </si>
  <si>
    <t>MONMOUTH</t>
  </si>
  <si>
    <t>OCEAN</t>
  </si>
  <si>
    <t>PASSAIC</t>
  </si>
  <si>
    <t>SALEM</t>
  </si>
  <si>
    <t>BERNALILLO</t>
  </si>
  <si>
    <t>NM</t>
  </si>
  <si>
    <t>CATRON</t>
  </si>
  <si>
    <t>CHAVES</t>
  </si>
  <si>
    <t>CIBOLA</t>
  </si>
  <si>
    <t>CURRY</t>
  </si>
  <si>
    <t>DE 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</si>
  <si>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</si>
  <si>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</si>
  <si>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</si>
  <si>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</si>
  <si>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</si>
  <si>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</si>
  <si>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</si>
  <si>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</si>
  <si>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</si>
  <si>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</si>
  <si>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</si>
  <si>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</si>
  <si>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</si>
  <si>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</si>
  <si>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</si>
  <si>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</si>
  <si>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</si>
  <si>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</si>
  <si>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</si>
  <si>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NY</t>
  </si>
  <si>
    <t>BRONX</t>
  </si>
  <si>
    <t>BROOME</t>
  </si>
  <si>
    <t>CATTARAUGUS</t>
  </si>
  <si>
    <t>CAYUGA</t>
  </si>
  <si>
    <t>CHEMUNG</t>
  </si>
  <si>
    <t>CHENANGO</t>
  </si>
  <si>
    <t>CORTLAND</t>
  </si>
  <si>
    <t>DUTCHESS</t>
  </si>
  <si>
    <t>ERIE</t>
  </si>
  <si>
    <t>HERKIMER</t>
  </si>
  <si>
    <t>NEW YORK</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</si>
  <si>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</si>
  <si>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</si>
  <si>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</si>
  <si>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</si>
  <si>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</si>
  <si>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</si>
  <si>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</si>
  <si>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</si>
  <si>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</si>
  <si>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</si>
  <si>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</si>
  <si>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</si>
  <si>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</si>
  <si>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</si>
  <si>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</si>
  <si>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</si>
  <si>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WYOMING</t>
  </si>
  <si>
    <t>YATES</t>
  </si>
  <si>
    <t>ALAMANCE</t>
  </si>
  <si>
    <t>NC</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</si>
  <si>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</si>
  <si>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</si>
  <si>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</si>
  <si>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</si>
  <si>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</si>
  <si>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</si>
  <si>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</si>
  <si>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</si>
  <si>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</si>
  <si>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</si>
  <si>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</si>
  <si>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</si>
  <si>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</si>
  <si>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</si>
  <si>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</si>
  <si>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</si>
  <si>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</si>
  <si>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</si>
  <si>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</si>
  <si>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</si>
  <si>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</si>
  <si>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</si>
  <si>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</si>
  <si>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</si>
  <si>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</si>
  <si>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</si>
  <si>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</si>
  <si>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</si>
  <si>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</si>
  <si>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</si>
  <si>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</si>
  <si>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</si>
  <si>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</si>
  <si>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</si>
  <si>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</si>
  <si>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</si>
  <si>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 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</si>
  <si>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</si>
  <si>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</si>
  <si>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</si>
  <si>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</si>
  <si>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</si>
  <si>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</si>
  <si>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</si>
  <si>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</si>
  <si>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</si>
  <si>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</si>
  <si>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</si>
  <si>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</si>
  <si>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</si>
  <si>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</si>
  <si>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</si>
  <si>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</si>
  <si>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</si>
  <si>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</si>
  <si>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</si>
  <si>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</si>
  <si>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</si>
  <si>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</si>
  <si>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</si>
  <si>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</si>
  <si>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</si>
  <si>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</si>
  <si>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ND</t>
  </si>
  <si>
    <t>BARNES</t>
  </si>
  <si>
    <t>BENSON</t>
  </si>
  <si>
    <t>BILLINGS</t>
  </si>
  <si>
    <t>BOTTINEAU</t>
  </si>
  <si>
    <t>BOWMAN</t>
  </si>
  <si>
    <t>BURLEIGH</t>
  </si>
  <si>
    <t>CAVALIER</t>
  </si>
  <si>
    <t>DICKEY</t>
  </si>
  <si>
    <t>DIVIDE</t>
  </si>
  <si>
    <t>DUNN</t>
  </si>
  <si>
    <t>EMMONS</t>
  </si>
  <si>
    <t>FOSTER</t>
  </si>
  <si>
    <t>GRAND FORKS</t>
  </si>
  <si>
    <t>GRIGGS</t>
  </si>
  <si>
    <t>HETTINGER</t>
  </si>
  <si>
    <t>KIDDER</t>
  </si>
  <si>
    <t>LA MOURE</t>
  </si>
  <si>
    <t>MCHENRY</t>
  </si>
  <si>
    <t>MCINTOSH</t>
  </si>
  <si>
    <t>MCKENZIE</t>
  </si>
  <si>
    <t>MCLEAN</t>
  </si>
  <si>
    <t>MOUNTRAIL</t>
  </si>
  <si>
    <t>OLIVER</t>
  </si>
  <si>
    <t>PEMBINA</t>
  </si>
  <si>
    <t>RANSOM</t>
  </si>
  <si>
    <t>ROLETTE</t>
  </si>
  <si>
    <t>SARGENT</t>
  </si>
  <si>
    <t>SLOPE</t>
  </si>
  <si>
    <t>STUTSMAN</t>
  </si>
  <si>
    <t>TOWNER</t>
  </si>
  <si>
    <t>TRAILL</t>
  </si>
  <si>
    <t>WALSH</t>
  </si>
  <si>
    <t>WARD</t>
  </si>
  <si>
    <t>WILLIAMS</t>
  </si>
  <si>
    <t>OH</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</si>
  <si>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</si>
  <si>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</si>
  <si>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</si>
  <si>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</si>
  <si>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</si>
  <si>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</si>
  <si>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</si>
  <si>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</si>
  <si>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</si>
  <si>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</si>
  <si>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</si>
  <si>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</si>
  <si>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</si>
  <si>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</si>
  <si>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</si>
  <si>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</si>
  <si>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</si>
  <si>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</si>
  <si>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</si>
  <si>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</si>
  <si>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</si>
  <si>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</si>
  <si>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</si>
  <si>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</si>
  <si>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</si>
  <si>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</si>
  <si>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</si>
  <si>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</si>
  <si>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</si>
  <si>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</si>
  <si>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</si>
  <si>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</si>
  <si>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</si>
  <si>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</si>
  <si>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</si>
  <si>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OK</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</si>
  <si>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</si>
  <si>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</si>
  <si>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</si>
  <si>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</si>
  <si>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</si>
  <si>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</si>
  <si>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</si>
  <si>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</si>
  <si>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</si>
  <si>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</si>
  <si>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</si>
  <si>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</si>
  <si>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</si>
  <si>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</si>
  <si>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</si>
  <si>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</si>
  <si>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</si>
  <si>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</si>
  <si>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</si>
  <si>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</si>
  <si>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</si>
  <si>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</si>
  <si>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</si>
  <si>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</si>
  <si>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</si>
  <si>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</si>
  <si>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</si>
  <si>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</si>
  <si>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</si>
  <si>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</si>
  <si>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</si>
  <si>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</si>
  <si>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</si>
  <si>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</si>
  <si>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</si>
  <si>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</si>
  <si>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</si>
  <si>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</si>
  <si>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</si>
  <si>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</si>
  <si>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</si>
  <si>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OR</t>
  </si>
  <si>
    <t>CLACKAMAS</t>
  </si>
  <si>
    <t>CLATSOP</t>
  </si>
  <si>
    <t>CROOK</t>
  </si>
  <si>
    <t>DESCHUTES</t>
  </si>
  <si>
    <t>GILLIAM</t>
  </si>
  <si>
    <t>HARNEY</t>
  </si>
  <si>
    <t>HOOD RIVER</t>
  </si>
  <si>
    <t>JOSEPHINE</t>
  </si>
  <si>
    <t>KLAMATH</t>
  </si>
  <si>
    <t>MALHEUR</t>
  </si>
  <si>
    <t>MULTNOMAH</t>
  </si>
  <si>
    <t>TILLAMOOK</t>
  </si>
  <si>
    <t>UMATILLA</t>
  </si>
  <si>
    <t>WALLOWA</t>
  </si>
  <si>
    <t>WASCO</t>
  </si>
  <si>
    <t>YAMHILL</t>
  </si>
  <si>
    <t>PA</t>
  </si>
  <si>
    <t>ALLEGHENY</t>
  </si>
  <si>
    <t>ARMSTRONG</t>
  </si>
  <si>
    <t>BEDFORD</t>
  </si>
  <si>
    <t>BERKS</t>
  </si>
  <si>
    <t>BLAIR</t>
  </si>
  <si>
    <t>BUCKS</t>
  </si>
  <si>
    <t>CAMBRIA</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</si>
  <si>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</si>
  <si>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</si>
  <si>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</si>
  <si>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</si>
  <si>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</si>
  <si>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</si>
  <si>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</si>
  <si>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</si>
  <si>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</si>
  <si>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</si>
  <si>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</si>
  <si>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</si>
  <si>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</si>
  <si>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</si>
  <si>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</si>
  <si>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</si>
  <si>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</si>
  <si>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NORTHUMBERLND</t>
  </si>
  <si>
    <t>PHILADELPHIA</t>
  </si>
  <si>
    <t>POTTER</t>
  </si>
  <si>
    <t>SCHUYLKILL</t>
  </si>
  <si>
    <t>SNYDER</t>
  </si>
  <si>
    <t>SUSQUEHANNA</t>
  </si>
  <si>
    <t>VENANGO</t>
  </si>
  <si>
    <t>WESTMORELAND</t>
  </si>
  <si>
    <t>RI</t>
  </si>
  <si>
    <t>NEWPORT</t>
  </si>
  <si>
    <t>PROVIDENCE</t>
  </si>
  <si>
    <t>ABBEVILLE</t>
  </si>
  <si>
    <t>SC</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</si>
  <si>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</si>
  <si>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</si>
  <si>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</si>
  <si>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</si>
  <si>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</si>
  <si>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</si>
  <si>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</si>
  <si>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</si>
  <si>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</si>
  <si>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</si>
  <si>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</si>
  <si>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</si>
  <si>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</si>
  <si>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</si>
  <si>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</si>
  <si>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</si>
  <si>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</si>
  <si>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</si>
  <si>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</si>
  <si>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</si>
  <si>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</si>
  <si>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</si>
  <si>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</si>
  <si>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</si>
  <si>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</si>
  <si>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</si>
  <si>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</si>
  <si>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SD</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</si>
  <si>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</si>
  <si>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</si>
  <si>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</si>
  <si>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</si>
  <si>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</si>
  <si>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</si>
  <si>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</si>
  <si>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</si>
  <si>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</si>
  <si>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</si>
  <si>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</si>
  <si>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</si>
  <si>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</si>
  <si>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</si>
  <si>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</si>
  <si>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</si>
  <si>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</si>
  <si>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</si>
  <si>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</si>
  <si>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</si>
  <si>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</si>
  <si>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</si>
  <si>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 COOK</t>
  </si>
  <si>
    <t>MELLETTE</t>
  </si>
  <si>
    <t>MINER</t>
  </si>
  <si>
    <t>MINNEHAHA</t>
  </si>
  <si>
    <t>MOODY</t>
  </si>
  <si>
    <t>OGLALA LAKOTA</t>
  </si>
  <si>
    <t>ROBERTS</t>
  </si>
  <si>
    <t>SANBORN</t>
  </si>
  <si>
    <t>SPINK</t>
  </si>
  <si>
    <t>STANLEY</t>
  </si>
  <si>
    <t>SULLY</t>
  </si>
  <si>
    <t>TRIPP</t>
  </si>
  <si>
    <t>WALWORTH</t>
  </si>
  <si>
    <t>YANKTON</t>
  </si>
  <si>
    <t>ZIEBACH</t>
  </si>
  <si>
    <t>TN</t>
  </si>
  <si>
    <t>BLEDSOE</t>
  </si>
  <si>
    <t>CANNON</t>
  </si>
  <si>
    <t>CHEATHAM</t>
  </si>
  <si>
    <t>COCKE</t>
  </si>
  <si>
    <t>CROCKETT</t>
  </si>
  <si>
    <t>DICKSON</t>
  </si>
  <si>
    <t>DYER</t>
  </si>
  <si>
    <t>FENTRESS</t>
  </si>
  <si>
    <t>GILES</t>
  </si>
  <si>
    <t>GRAINGER</t>
  </si>
  <si>
    <t>HAMBLEN</t>
  </si>
  <si>
    <t>HARDEMAN</t>
  </si>
  <si>
    <t>HAWKINS</t>
  </si>
  <si>
    <t>LOUDON</t>
  </si>
  <si>
    <t>MC MINN</t>
  </si>
  <si>
    <t>MC NAIRY</t>
  </si>
  <si>
    <t>MAURY</t>
  </si>
  <si>
    <t>OBION</t>
  </si>
  <si>
    <t>OVERTON</t>
  </si>
  <si>
    <t>PICKETT</t>
  </si>
  <si>
    <t>RHEA</t>
  </si>
  <si>
    <t>ROANE</t>
  </si>
  <si>
    <t>SEQUATCHIE</t>
  </si>
  <si>
    <t>TROUSDALE</t>
  </si>
  <si>
    <t>UNICOI</t>
  </si>
  <si>
    <t>WEAKLEY</t>
  </si>
  <si>
    <t>TX</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</si>
  <si>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</si>
  <si>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</si>
  <si>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</si>
  <si>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</si>
  <si>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</si>
  <si>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</si>
  <si>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</si>
  <si>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</si>
  <si>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</si>
  <si>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</si>
  <si>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</si>
  <si>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</si>
  <si>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</si>
  <si>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</si>
  <si>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</si>
  <si>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</si>
  <si>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</si>
  <si>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</si>
  <si>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</si>
  <si>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</si>
  <si>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</si>
  <si>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</si>
  <si>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</si>
  <si>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</si>
  <si>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</si>
  <si>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</si>
  <si>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</si>
  <si>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</si>
  <si>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</si>
  <si>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</si>
  <si>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</si>
  <si>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</si>
  <si>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</si>
  <si>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</si>
  <si>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</si>
  <si>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</si>
  <si>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</si>
  <si>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</si>
  <si>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</si>
  <si>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</si>
  <si>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</si>
  <si>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</si>
  <si>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</si>
  <si>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</si>
  <si>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</si>
  <si>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</si>
  <si>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</si>
  <si>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</si>
  <si>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</si>
  <si>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</si>
  <si>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</si>
  <si>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</si>
  <si>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</si>
  <si>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</si>
  <si>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</si>
  <si>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</si>
  <si>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</si>
  <si>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</si>
  <si>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</si>
  <si>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</si>
  <si>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</si>
  <si>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</si>
  <si>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</si>
  <si>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</si>
  <si>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</si>
  <si>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</si>
  <si>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</si>
  <si>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</si>
  <si>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</si>
  <si>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</si>
  <si>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</si>
  <si>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</si>
  <si>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</si>
  <si>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</si>
  <si>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</si>
  <si>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</si>
  <si>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</si>
  <si>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</si>
  <si>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</si>
  <si>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</si>
  <si>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</si>
  <si>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</si>
  <si>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</si>
  <si>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</si>
  <si>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</si>
  <si>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</si>
  <si>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</si>
  <si>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</si>
  <si>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</si>
  <si>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</si>
  <si>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</si>
  <si>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</si>
  <si>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</si>
  <si>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</si>
  <si>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 CULLOCH</t>
  </si>
  <si>
    <t>MC LENNAN</t>
  </si>
  <si>
    <t>MC 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</si>
  <si>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</si>
  <si>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</si>
  <si>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</si>
  <si>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</si>
  <si>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</si>
  <si>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</si>
  <si>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</si>
  <si>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</si>
  <si>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</si>
  <si>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</si>
  <si>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</si>
  <si>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</si>
  <si>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</si>
  <si>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</si>
  <si>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</si>
  <si>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</si>
  <si>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</si>
  <si>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</si>
  <si>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</si>
  <si>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</si>
  <si>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</si>
  <si>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</si>
  <si>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</si>
  <si>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</si>
  <si>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</si>
  <si>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</si>
  <si>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</si>
  <si>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</si>
  <si>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</si>
  <si>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</si>
  <si>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</si>
  <si>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</si>
  <si>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</si>
  <si>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</si>
  <si>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</si>
  <si>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</si>
  <si>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</si>
  <si>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</si>
  <si>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</si>
  <si>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</si>
  <si>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</si>
  <si>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</si>
  <si>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</si>
  <si>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</si>
  <si>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</si>
  <si>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</si>
  <si>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</si>
  <si>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</si>
  <si>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</si>
  <si>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</si>
  <si>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</si>
  <si>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</si>
  <si>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</si>
  <si>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</si>
  <si>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</si>
  <si>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</si>
  <si>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</si>
  <si>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</si>
  <si>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</si>
  <si>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</si>
  <si>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</si>
  <si>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UT</t>
  </si>
  <si>
    <t>BOX ELDER</t>
  </si>
  <si>
    <t>CACHE</t>
  </si>
  <si>
    <t>DAGGETT</t>
  </si>
  <si>
    <t>DUCHESNE</t>
  </si>
  <si>
    <t>EMERY</t>
  </si>
  <si>
    <t>JUAB</t>
  </si>
  <si>
    <t>MILLARD</t>
  </si>
  <si>
    <t>PIUTE</t>
  </si>
  <si>
    <t>RICH</t>
  </si>
  <si>
    <t>SALT LAKE</t>
  </si>
  <si>
    <t>SANPETE</t>
  </si>
  <si>
    <t>TOOELE</t>
  </si>
  <si>
    <t>UINTAH</t>
  </si>
  <si>
    <t>UTAH</t>
  </si>
  <si>
    <t>WASATCH</t>
  </si>
  <si>
    <t>WEBER</t>
  </si>
  <si>
    <t>ADDISON</t>
  </si>
  <si>
    <t>VT</t>
  </si>
  <si>
    <t>BENNINGTON</t>
  </si>
  <si>
    <t>CALEDONIA</t>
  </si>
  <si>
    <t>CHITTENDEN</t>
  </si>
  <si>
    <t>GRAND ISLE</t>
  </si>
  <si>
    <t>LAMOILLE</t>
  </si>
  <si>
    <t>RUTLAND</t>
  </si>
  <si>
    <t>WINDSOR</t>
  </si>
  <si>
    <t>ACCOMACK</t>
  </si>
  <si>
    <t>VA</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</si>
  <si>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</si>
  <si>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</si>
  <si>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</si>
  <si>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</si>
  <si>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</si>
  <si>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</si>
  <si>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</si>
  <si>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</si>
  <si>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</si>
  <si>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</si>
  <si>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</si>
  <si>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</si>
  <si>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</si>
  <si>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</si>
  <si>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</si>
  <si>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</si>
  <si>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</si>
  <si>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</si>
  <si>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</si>
  <si>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</si>
  <si>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</si>
  <si>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</si>
  <si>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</si>
  <si>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</si>
  <si>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</si>
  <si>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</si>
  <si>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</si>
  <si>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</si>
  <si>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</si>
  <si>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</si>
  <si>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</si>
  <si>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</si>
  <si>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</si>
  <si>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</si>
  <si>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</si>
  <si>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</si>
  <si>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</si>
  <si>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</si>
  <si>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</si>
  <si>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</si>
  <si>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</si>
  <si>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</si>
  <si>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</si>
  <si>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</si>
  <si>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</si>
  <si>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</si>
  <si>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</si>
  <si>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</si>
  <si>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</si>
  <si>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</si>
  <si>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</si>
  <si>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</si>
  <si>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</si>
  <si>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</si>
  <si>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</si>
  <si>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</si>
  <si>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</si>
  <si>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</si>
  <si>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</si>
  <si>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</si>
  <si>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</si>
  <si>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</si>
  <si>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</si>
  <si>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</si>
  <si>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</si>
  <si>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</si>
  <si>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</si>
  <si>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</si>
  <si>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</si>
  <si>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</si>
  <si>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t>
  </si>
  <si>
    <t>PORTSMOUTH CITY</t>
  </si>
  <si>
    <t>RADFORD CITY</t>
  </si>
  <si>
    <t>RICHMOND CITY</t>
  </si>
  <si>
    <t>ROANOKE CITY</t>
  </si>
  <si>
    <t>SALEM CITY</t>
  </si>
  <si>
    <t>STAUNTON CITY</t>
  </si>
  <si>
    <t>SUFFOLK CITY</t>
  </si>
  <si>
    <t>VIRGINIA BEACH CITY</t>
  </si>
  <si>
    <t>WAYNESBORO CITY</t>
  </si>
  <si>
    <t>WILLIAMSBURG CITY</t>
  </si>
  <si>
    <t>WINCHESTER CITY</t>
  </si>
  <si>
    <t>WA</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</si>
  <si>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</si>
  <si>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</si>
  <si>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</si>
  <si>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</si>
  <si>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</si>
  <si>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</si>
  <si>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</si>
  <si>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</si>
  <si>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</si>
  <si>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</si>
  <si>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</si>
  <si>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</si>
  <si>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</si>
  <si>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</si>
  <si>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</si>
  <si>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</si>
  <si>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</si>
  <si>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</si>
  <si>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</si>
  <si>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</si>
  <si>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</si>
  <si>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</si>
  <si>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WV</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</si>
  <si>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</si>
  <si>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</si>
  <si>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</si>
  <si>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</si>
  <si>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</si>
  <si>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</si>
  <si>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</si>
  <si>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</si>
  <si>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</si>
  <si>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</si>
  <si>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</si>
  <si>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</si>
  <si>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</si>
  <si>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</si>
  <si>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</si>
  <si>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</si>
  <si>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</si>
  <si>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WI</t>
  </si>
  <si>
    <t>BARRON</t>
  </si>
  <si>
    <t>BAYFIELD</t>
  </si>
  <si>
    <t>BURNETT</t>
  </si>
  <si>
    <t>CALUMET</t>
  </si>
  <si>
    <t>DANE</t>
  </si>
  <si>
    <t>DOOR</t>
  </si>
  <si>
    <t>EAU CLAIRE</t>
  </si>
  <si>
    <t>FOND DU LAC</t>
  </si>
  <si>
    <t>GREEN LAKE</t>
  </si>
  <si>
    <t>KENOSHA</t>
  </si>
  <si>
    <t>KEWAUNEE</t>
  </si>
  <si>
    <t>LA CROSSE</t>
  </si>
  <si>
    <t>LANGLADE</t>
  </si>
  <si>
    <t>MANITOWOC</t>
  </si>
  <si>
    <t>MARATHON</t>
  </si>
  <si>
    <t>MARINETTE</t>
  </si>
  <si>
    <t>MENOMONEE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</si>
  <si>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</si>
  <si>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</si>
  <si>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</si>
  <si>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</si>
  <si>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</si>
  <si>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</si>
  <si>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</si>
  <si>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</si>
  <si>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</si>
  <si>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</si>
  <si>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</si>
  <si>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</si>
  <si>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</si>
  <si>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</si>
  <si>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</si>
  <si>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</si>
  <si>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</si>
  <si>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</si>
  <si>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WY</t>
  </si>
  <si>
    <t>CONVERSE</t>
  </si>
  <si>
    <t>GOSHEN</t>
  </si>
  <si>
    <t>HOT SPRINGS</t>
  </si>
  <si>
    <t>LARAMIE</t>
  </si>
  <si>
    <t>NATRONA</t>
  </si>
  <si>
    <t>NIOBRARA</t>
  </si>
  <si>
    <t>SUBLETTE</t>
  </si>
  <si>
    <t>SWEETWATER</t>
  </si>
  <si>
    <t>UINTA</t>
  </si>
  <si>
    <t>WASHAKIE</t>
  </si>
  <si>
    <t>WESTON</t>
  </si>
  <si>
    <t>GUAM</t>
  </si>
  <si>
    <t>GU</t>
  </si>
  <si>
    <t>ADJUNTAS</t>
  </si>
  <si>
    <t>PR</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</si>
  <si>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</si>
  <si>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</si>
  <si>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</si>
  <si>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</si>
  <si>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</si>
  <si>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</si>
  <si>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</si>
  <si>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</si>
  <si>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</si>
  <si>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</si>
  <si>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</si>
  <si>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</si>
  <si>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</si>
  <si>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</si>
  <si>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</si>
  <si>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</si>
  <si>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</si>
  <si>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</si>
  <si>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</si>
  <si>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</si>
  <si>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</si>
  <si>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</si>
  <si>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</si>
  <si>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</si>
  <si>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</si>
  <si>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</si>
  <si>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</si>
  <si>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</si>
  <si>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</si>
  <si>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</si>
  <si>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</si>
  <si>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</si>
  <si>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</si>
  <si>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</si>
  <si>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</si>
  <si>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</si>
  <si>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</si>
  <si>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</si>
  <si>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</si>
  <si>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</si>
  <si>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</si>
  <si>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</si>
  <si>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</si>
  <si>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</si>
  <si>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</si>
  <si>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</si>
  <si>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</si>
  <si>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</si>
  <si>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</si>
  <si>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</si>
  <si>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</si>
  <si>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MAGUABO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</si>
  <si>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</si>
  <si>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</si>
  <si>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</si>
  <si>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</si>
  <si>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</si>
  <si>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</si>
  <si>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</si>
  <si>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</si>
  <si>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</si>
  <si>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</si>
  <si>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</si>
  <si>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</si>
  <si>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</si>
  <si>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</si>
  <si>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</si>
  <si>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</si>
  <si>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</si>
  <si>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</si>
  <si>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</si>
  <si>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</si>
  <si>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</si>
  <si>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</si>
  <si>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</si>
  <si>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Virgin Islands</t>
  </si>
  <si>
    <t>VI</t>
  </si>
  <si>
    <t>For Use in Home Health for 2022</t>
  </si>
  <si>
    <t>LUPA -  01/01/2022</t>
  </si>
  <si>
    <t>CY 2022 Weights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</si>
</sst>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00000"/>
    <numFmt numFmtId="166" formatCode="_(&quot;$&quot;* #,##0.00_);[Red]_(&quot;$&quot;* \(#,##0.00\);_(&quot;$&quot;* &quot;-&quot;??_);_(@_)"/>
    <numFmt numFmtId="167" formatCode="0.0%"/>
  </numFmts>
  <fonts count="12" x14ac:knownFonts="1">
    <font>
      <sz val="11"/>
      <color theme="1"/>
      <name val="Calibri"/>
      <family val="2"/>
      <scheme val="minor"/>
    </font>
    <font>
      <b/>
      <sz val="11"/>
      <color theme="0"/>
      <name val="Calibri"/>
      <family val="2"/>
      <scheme val="minor"/>
    </font>
    <font>
      <b/>
      <sz val="11"/>
      <color theme="1"/>
      <name val="Times New Roman"/>
      <family val="1"/>
    </font>
    <font>
      <sz val="11"/>
      <color theme="1"/>
      <name val="Times New Roman"/>
      <family val="1"/>
    </font>
    <font>
      <i/>
      <sz val="11"/>
      <color theme="1"/>
      <name val="Calibri"/>
      <family val="2"/>
      <scheme val="minor"/>
    </font>
    <font>
      <b/>
      <sz val="16"/>
      <color theme="1"/>
      <name val="Times New Roman"/>
      <family val="1"/>
    </font>
    <font>
      <u/>
      <sz val="11"/>
      <color theme="1"/>
      <name val="Times New Roman"/>
      <family val="1"/>
    </font>
    <font>
      <b/>
      <sz val="11"/>
      <color theme="1"/>
      <name val="Calibri"/>
      <family val="2"/>
      <scheme val="minor"/>
    </font>
    <font>
      <b/>
      <sz val="12"/>
      <color theme="1"/>
      <name val="Calibri"/>
      <family val="2"/>
      <scheme val="minor"/>
    </font>
    <font>
      <b/>
      <sz val="14"/>
      <color theme="1"/>
      <name val="Calibri"/>
      <family val="2"/>
      <scheme val="minor"/>
    </font>
    <font>
      <b/>
      <sz val="11"/>
      <color theme="7" tint="-0.249977111117893"/>
      <name val="Calibri"/>
      <family val="2"/>
      <scheme val="minor"/>
    </font>
    <font>
      <b/>
      <sz val="11"/>
      <color theme="8" tint="-0.249977111117893"/>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12">
    <xf numFmtId="0" fontId="0" fillId="0" borderId="0" xfId="0"/>
    <xf numFmtId="0" fontId="2" fillId="0" borderId="0" xfId="0" applyFont="1" applyProtection="1">
      <protection hidden="1"/>
    </xf>
    <xf numFmtId="164" fontId="2" fillId="0" borderId="0" xfId="0" applyNumberFormat="1" applyFont="1" applyAlignment="1" applyProtection="1">
      <alignment horizontal="center"/>
      <protection hidden="1"/>
    </xf>
    <xf numFmtId="165" fontId="2" fillId="2" borderId="1" xfId="0" applyNumberFormat="1" applyFont="1" applyFill="1" applyBorder="1" applyProtection="1">
      <protection locked="0"/>
    </xf>
    <xf numFmtId="165" fontId="2" fillId="4" borderId="1" xfId="0" applyNumberFormat="1" applyFont="1" applyFill="1" applyBorder="1" applyProtection="1">
      <protection hidden="1"/>
    </xf>
    <xf numFmtId="0" fontId="2" fillId="0" borderId="0" xfId="0" applyFont="1" applyAlignment="1" applyProtection="1">
      <alignment horizontal="center"/>
      <protection hidden="1"/>
    </xf>
    <xf numFmtId="0" fontId="3" fillId="0" borderId="0" xfId="0" applyFont="1" applyProtection="1">
      <protection hidden="1"/>
    </xf>
    <xf numFmtId="0" fontId="3" fillId="0" borderId="0" xfId="0" applyFont="1" applyAlignment="1" applyProtection="1">
      <alignment horizontal="center"/>
      <protection hidden="1"/>
    </xf>
    <xf numFmtId="166" fontId="3" fillId="0" borderId="0" xfId="0" applyNumberFormat="1" applyFont="1" applyProtection="1">
      <protection hidden="1"/>
    </xf>
    <xf numFmtId="164" fontId="3" fillId="0" borderId="0" xfId="0" applyNumberFormat="1" applyFont="1" applyAlignment="1" applyProtection="1">
      <alignment horizontal="center"/>
      <protection hidden="1"/>
    </xf>
    <xf numFmtId="0" fontId="1" fillId="5" borderId="2" xfId="0" applyFont="1" applyFill="1" applyBorder="1"/>
    <xf numFmtId="0" fontId="4" fillId="0" borderId="2" xfId="0" applyFont="1" applyBorder="1"/>
    <xf numFmtId="0" fontId="4" fillId="6" borderId="2" xfId="0" applyFont="1" applyFill="1" applyBorder="1"/>
    <xf numFmtId="0" fontId="0" fillId="0" borderId="3" xfId="0" applyBorder="1"/>
    <xf numFmtId="0" fontId="1" fillId="5" borderId="4" xfId="0" applyFont="1" applyFill="1" applyBorder="1"/>
    <xf numFmtId="0" fontId="4" fillId="6" borderId="3" xfId="0" applyFont="1" applyFill="1" applyBorder="1"/>
    <xf numFmtId="0" fontId="4" fillId="0" borderId="5" xfId="0" applyFont="1" applyBorder="1"/>
    <xf numFmtId="0" fontId="4" fillId="6" borderId="6" xfId="0" applyFont="1" applyFill="1" applyBorder="1"/>
    <xf numFmtId="0" fontId="1" fillId="5" borderId="7" xfId="0" applyFont="1" applyFill="1" applyBorder="1"/>
    <xf numFmtId="0" fontId="1" fillId="5" borderId="8" xfId="0" applyFont="1" applyFill="1" applyBorder="1"/>
    <xf numFmtId="44" fontId="0" fillId="0" borderId="7" xfId="0" applyNumberFormat="1" applyBorder="1"/>
    <xf numFmtId="44" fontId="0" fillId="0" borderId="8" xfId="0" applyNumberFormat="1" applyBorder="1"/>
    <xf numFmtId="44" fontId="0" fillId="6" borderId="7" xfId="0" applyNumberFormat="1" applyFill="1" applyBorder="1"/>
    <xf numFmtId="44" fontId="0" fillId="6" borderId="8" xfId="0" applyNumberFormat="1" applyFill="1" applyBorder="1"/>
    <xf numFmtId="0" fontId="0" fillId="0" borderId="9" xfId="0" applyBorder="1"/>
    <xf numFmtId="0" fontId="0" fillId="0" borderId="10" xfId="0" applyBorder="1"/>
    <xf numFmtId="167" fontId="0" fillId="0" borderId="2" xfId="0" applyNumberFormat="1" applyBorder="1"/>
    <xf numFmtId="167" fontId="0" fillId="6" borderId="2" xfId="0" applyNumberFormat="1" applyFill="1" applyBorder="1"/>
    <xf numFmtId="10" fontId="0" fillId="0" borderId="11" xfId="0" applyNumberFormat="1" applyBorder="1"/>
    <xf numFmtId="10" fontId="0" fillId="6" borderId="10" xfId="0" applyNumberFormat="1" applyFill="1" applyBorder="1"/>
    <xf numFmtId="164" fontId="0" fillId="0" borderId="2" xfId="0" applyNumberFormat="1" applyBorder="1"/>
    <xf numFmtId="164" fontId="0" fillId="6" borderId="2" xfId="0" applyNumberFormat="1" applyFill="1" applyBorder="1"/>
    <xf numFmtId="0" fontId="0" fillId="0" borderId="0" xfId="0" applyProtection="1">
      <protection hidden="1"/>
    </xf>
    <xf numFmtId="0" fontId="6" fillId="0" borderId="0" xfId="0" applyFont="1" applyAlignment="1" applyProtection="1">
      <alignment horizontal="center"/>
      <protection hidden="1"/>
    </xf>
    <xf numFmtId="44" fontId="3" fillId="0" borderId="0" xfId="0" applyNumberFormat="1" applyFont="1" applyProtection="1">
      <protection hidden="1"/>
    </xf>
    <xf numFmtId="44" fontId="2" fillId="0" borderId="0" xfId="0" applyNumberFormat="1" applyFont="1" applyProtection="1">
      <protection hidden="1"/>
    </xf>
    <xf numFmtId="0" fontId="2" fillId="0" borderId="0" xfId="0" applyFont="1" applyAlignment="1" applyProtection="1">
      <alignment horizontal="left" vertical="center" wrapText="1"/>
      <protection hidden="1"/>
    </xf>
    <xf numFmtId="0" fontId="0" fillId="0" borderId="15" xfId="0" applyFont="1" applyBorder="1"/>
    <xf numFmtId="0" fontId="0" fillId="0" borderId="1" xfId="0" applyFont="1" applyBorder="1"/>
    <xf numFmtId="0" fontId="0" fillId="0" borderId="8" xfId="0" applyFont="1" applyBorder="1"/>
    <xf numFmtId="0" fontId="0" fillId="6" borderId="15" xfId="0" applyFont="1" applyFill="1" applyBorder="1"/>
    <xf numFmtId="0" fontId="0" fillId="6" borderId="1" xfId="0" applyFont="1" applyFill="1" applyBorder="1"/>
    <xf numFmtId="0" fontId="0" fillId="6" borderId="8" xfId="0" applyFont="1" applyFill="1" applyBorder="1"/>
    <xf numFmtId="0" fontId="0" fillId="6" borderId="6" xfId="0" applyFont="1" applyFill="1" applyBorder="1"/>
    <xf numFmtId="0" fontId="0" fillId="6" borderId="16" xfId="0" applyFont="1" applyFill="1" applyBorder="1"/>
    <xf numFmtId="0" fontId="0" fillId="6" borderId="10" xfId="0" applyFont="1" applyFill="1" applyBorder="1"/>
    <xf numFmtId="0" fontId="1" fillId="5" borderId="17" xfId="0" applyFont="1" applyFill="1" applyBorder="1" applyAlignment="1" applyProtection="1">
      <alignment horizontal="center" wrapText="1"/>
      <protection hidden="1"/>
    </xf>
    <xf numFmtId="0" fontId="1" fillId="5" borderId="18" xfId="0" applyFont="1" applyFill="1" applyBorder="1" applyAlignment="1" applyProtection="1">
      <alignment horizontal="center" wrapText="1"/>
      <protection hidden="1"/>
    </xf>
    <xf numFmtId="0" fontId="1" fillId="5" borderId="19" xfId="0" applyFont="1" applyFill="1" applyBorder="1" applyAlignment="1" applyProtection="1">
      <alignment horizontal="center" wrapText="1"/>
      <protection hidden="1"/>
    </xf>
    <xf numFmtId="166" fontId="2" fillId="0" borderId="0" xfId="0" applyNumberFormat="1" applyFont="1" applyProtection="1">
      <protection hidden="1"/>
    </xf>
    <xf numFmtId="0" fontId="2" fillId="0" borderId="0" xfId="0"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0" fontId="2" fillId="0" borderId="23" xfId="0" applyFont="1" applyBorder="1" applyAlignment="1" applyProtection="1">
      <alignment horizontal="center"/>
      <protection hidden="1"/>
    </xf>
    <xf numFmtId="164" fontId="2" fillId="0" borderId="23" xfId="0" applyNumberFormat="1" applyFont="1" applyBorder="1" applyAlignment="1" applyProtection="1">
      <alignment horizontal="center"/>
      <protection hidden="1"/>
    </xf>
    <xf numFmtId="10" fontId="2" fillId="0" borderId="23" xfId="0" applyNumberFormat="1" applyFont="1" applyBorder="1" applyAlignment="1" applyProtection="1">
      <alignment horizontal="center"/>
      <protection hidden="1"/>
    </xf>
    <xf numFmtId="0" fontId="2" fillId="10" borderId="24" xfId="0" applyFont="1" applyFill="1" applyBorder="1" applyAlignment="1" applyProtection="1">
      <alignment horizontal="center" vertical="center"/>
      <protection locked="0"/>
    </xf>
    <xf numFmtId="0" fontId="0" fillId="0" borderId="4" xfId="0" applyBorder="1"/>
    <xf numFmtId="0" fontId="0" fillId="6" borderId="2" xfId="0" applyFill="1" applyBorder="1"/>
    <xf numFmtId="0" fontId="4" fillId="6" borderId="25" xfId="0" applyFont="1" applyFill="1" applyBorder="1"/>
    <xf numFmtId="167" fontId="0" fillId="6" borderId="25" xfId="0" applyNumberFormat="1" applyFill="1" applyBorder="1"/>
    <xf numFmtId="0" fontId="4" fillId="0" borderId="3" xfId="0" applyFont="1" applyFill="1" applyBorder="1"/>
    <xf numFmtId="167" fontId="0" fillId="0" borderId="3" xfId="0" applyNumberFormat="1" applyFill="1" applyBorder="1"/>
    <xf numFmtId="0" fontId="2" fillId="0" borderId="0" xfId="0" applyFont="1" applyAlignment="1" applyProtection="1">
      <alignment horizontal="right"/>
      <protection hidden="1"/>
    </xf>
    <xf numFmtId="0" fontId="0" fillId="0" borderId="0" xfId="0" applyAlignment="1" applyProtection="1">
      <alignment horizontal="right"/>
      <protection hidden="1"/>
    </xf>
    <xf numFmtId="0" fontId="8" fillId="0" borderId="0" xfId="0" applyFont="1" applyProtection="1">
      <protection hidden="1"/>
    </xf>
    <xf numFmtId="0" fontId="7" fillId="0" borderId="0" xfId="0" applyFont="1" applyProtection="1">
      <protection hidden="1"/>
    </xf>
    <xf numFmtId="0" fontId="0" fillId="0" borderId="0" xfId="0" applyAlignment="1" applyProtection="1">
      <alignment horizontal="right" vertical="top"/>
      <protection hidden="1"/>
    </xf>
    <xf numFmtId="0" fontId="0" fillId="0" borderId="0" xfId="0" applyAlignment="1" applyProtection="1">
      <alignment horizontal="right" vertical="top" wrapText="1"/>
      <protection hidden="1"/>
    </xf>
    <xf numFmtId="0" fontId="0" fillId="0" borderId="0" xfId="0" applyAlignment="1" applyProtection="1">
      <alignment wrapText="1"/>
      <protection hidden="1"/>
    </xf>
    <xf numFmtId="0" fontId="0" fillId="0" borderId="0" xfId="0" applyAlignment="1" applyProtection="1">
      <alignment vertical="top"/>
      <protection hidden="1"/>
    </xf>
    <xf numFmtId="0" fontId="0" fillId="0" borderId="20" xfId="0" applyBorder="1" applyProtection="1"/>
    <xf numFmtId="0" fontId="0" fillId="0" borderId="21" xfId="0" applyBorder="1" applyProtection="1"/>
    <xf numFmtId="165" fontId="0" fillId="8" borderId="21" xfId="0" applyNumberFormat="1" applyFill="1" applyBorder="1" applyProtection="1"/>
    <xf numFmtId="0" fontId="0" fillId="9" borderId="21" xfId="0" applyFill="1" applyBorder="1" applyProtection="1"/>
    <xf numFmtId="164" fontId="0" fillId="0" borderId="22" xfId="0" applyNumberFormat="1" applyBorder="1" applyProtection="1"/>
    <xf numFmtId="0" fontId="0" fillId="6" borderId="15" xfId="0" applyFill="1" applyBorder="1" applyProtection="1"/>
    <xf numFmtId="0" fontId="0" fillId="6" borderId="1" xfId="0" applyFill="1" applyBorder="1" applyProtection="1"/>
    <xf numFmtId="165" fontId="0" fillId="2" borderId="1" xfId="0" applyNumberFormat="1" applyFill="1" applyBorder="1" applyProtection="1"/>
    <xf numFmtId="0" fontId="0" fillId="4" borderId="1" xfId="0" applyFill="1" applyBorder="1" applyProtection="1"/>
    <xf numFmtId="164" fontId="0" fillId="6" borderId="8" xfId="0" applyNumberFormat="1" applyFill="1" applyBorder="1" applyProtection="1"/>
    <xf numFmtId="0" fontId="0" fillId="0" borderId="15" xfId="0" applyBorder="1" applyProtection="1"/>
    <xf numFmtId="0" fontId="0" fillId="0" borderId="1" xfId="0" applyBorder="1" applyProtection="1"/>
    <xf numFmtId="165" fontId="0" fillId="8" borderId="1" xfId="0" applyNumberFormat="1" applyFill="1" applyBorder="1" applyProtection="1"/>
    <xf numFmtId="0" fontId="0" fillId="9" borderId="1" xfId="0" applyFill="1" applyBorder="1" applyProtection="1"/>
    <xf numFmtId="164" fontId="0" fillId="0" borderId="8" xfId="0" applyNumberFormat="1" applyBorder="1" applyProtection="1"/>
    <xf numFmtId="164" fontId="0" fillId="6" borderId="3" xfId="0" applyNumberFormat="1" applyFill="1" applyBorder="1"/>
    <xf numFmtId="0" fontId="4" fillId="0" borderId="2" xfId="0" applyFont="1" applyFill="1" applyBorder="1"/>
    <xf numFmtId="164" fontId="0" fillId="0" borderId="2" xfId="0" applyNumberFormat="1" applyFill="1" applyBorder="1"/>
    <xf numFmtId="0" fontId="0" fillId="0" borderId="6" xfId="0" applyFill="1" applyBorder="1" applyProtection="1"/>
    <xf numFmtId="0" fontId="0" fillId="0" borderId="16" xfId="0" applyFill="1" applyBorder="1" applyProtection="1"/>
    <xf numFmtId="164" fontId="0" fillId="0" borderId="10" xfId="0" applyNumberFormat="1" applyFill="1" applyBorder="1" applyProtection="1"/>
    <xf numFmtId="165" fontId="0" fillId="8" borderId="16" xfId="0" applyNumberFormat="1" applyFill="1" applyBorder="1" applyProtection="1"/>
    <xf numFmtId="0" fontId="0" fillId="9" borderId="16" xfId="0" applyFill="1" applyBorder="1" applyProtection="1"/>
    <xf numFmtId="0" fontId="0" fillId="0" borderId="0" xfId="0" applyAlignment="1" applyProtection="1">
      <alignment wrapText="1"/>
      <protection hidden="1"/>
    </xf>
    <xf numFmtId="0" fontId="9" fillId="0" borderId="0" xfId="0" applyFont="1" applyAlignment="1" applyProtection="1">
      <alignment horizontal="center"/>
      <protection hidden="1"/>
    </xf>
    <xf numFmtId="0" fontId="8" fillId="0" borderId="0" xfId="0" applyFont="1" applyProtection="1">
      <protection hidden="1"/>
    </xf>
    <xf numFmtId="0" fontId="2" fillId="0" borderId="0" xfId="0" applyFont="1" applyAlignment="1" applyProtection="1">
      <alignment horizontal="left" wrapText="1"/>
      <protection hidden="1"/>
    </xf>
    <xf numFmtId="0" fontId="2" fillId="3" borderId="1" xfId="0" applyFont="1" applyFill="1" applyBorder="1" applyAlignment="1" applyProtection="1">
      <alignment horizontal="center"/>
      <protection hidden="1"/>
    </xf>
    <xf numFmtId="0" fontId="2" fillId="0" borderId="0" xfId="0" applyFont="1" applyAlignment="1" applyProtection="1">
      <alignment horizontal="right"/>
      <protection hidden="1"/>
    </xf>
    <xf numFmtId="165" fontId="2" fillId="3" borderId="13" xfId="0" applyNumberFormat="1" applyFont="1" applyFill="1" applyBorder="1" applyAlignment="1" applyProtection="1">
      <alignment horizontal="left" vertical="center" wrapText="1"/>
      <protection hidden="1"/>
    </xf>
    <xf numFmtId="165" fontId="2" fillId="3" borderId="7" xfId="0" applyNumberFormat="1" applyFont="1" applyFill="1" applyBorder="1" applyAlignment="1" applyProtection="1">
      <alignment horizontal="left" vertical="center" wrapText="1"/>
      <protection hidden="1"/>
    </xf>
    <xf numFmtId="164" fontId="2" fillId="0" borderId="13" xfId="0" applyNumberFormat="1" applyFont="1" applyBorder="1" applyAlignment="1" applyProtection="1">
      <alignment horizontal="left"/>
      <protection hidden="1"/>
    </xf>
    <xf numFmtId="164" fontId="2" fillId="0" borderId="7" xfId="0" applyNumberFormat="1" applyFont="1" applyBorder="1" applyAlignment="1" applyProtection="1">
      <alignment horizontal="left"/>
      <protection hidden="1"/>
    </xf>
    <xf numFmtId="0" fontId="5" fillId="0" borderId="0" xfId="0" applyFont="1" applyAlignment="1" applyProtection="1">
      <alignment horizontal="left"/>
      <protection hidden="1"/>
    </xf>
    <xf numFmtId="0" fontId="5" fillId="0" borderId="12" xfId="0" applyFont="1" applyBorder="1" applyAlignment="1" applyProtection="1">
      <alignment horizontal="left"/>
      <protection hidden="1"/>
    </xf>
    <xf numFmtId="0" fontId="3" fillId="0" borderId="14" xfId="0" applyFont="1" applyBorder="1" applyAlignment="1" applyProtection="1">
      <alignment horizontal="left" wrapText="1"/>
      <protection hidden="1"/>
    </xf>
    <xf numFmtId="165" fontId="2" fillId="2" borderId="13" xfId="0" applyNumberFormat="1" applyFont="1" applyFill="1" applyBorder="1" applyAlignment="1" applyProtection="1">
      <alignment horizontal="left"/>
      <protection hidden="1"/>
    </xf>
    <xf numFmtId="165" fontId="2" fillId="2" borderId="7" xfId="0" applyNumberFormat="1" applyFont="1" applyFill="1" applyBorder="1" applyAlignment="1" applyProtection="1">
      <alignment horizontal="left"/>
      <protection hidden="1"/>
    </xf>
    <xf numFmtId="165" fontId="2" fillId="7" borderId="13" xfId="0" applyNumberFormat="1" applyFont="1" applyFill="1" applyBorder="1" applyAlignment="1" applyProtection="1">
      <alignment horizontal="left"/>
      <protection hidden="1"/>
    </xf>
    <xf numFmtId="165" fontId="2" fillId="7" borderId="7" xfId="0" applyNumberFormat="1" applyFont="1" applyFill="1" applyBorder="1" applyAlignment="1" applyProtection="1">
      <alignment horizontal="left"/>
      <protection hidden="1"/>
    </xf>
    <xf numFmtId="165" fontId="2" fillId="2" borderId="13" xfId="0" applyNumberFormat="1" applyFont="1" applyFill="1" applyBorder="1" applyAlignment="1" applyProtection="1">
      <alignment horizontal="left"/>
      <protection locked="0"/>
    </xf>
    <xf numFmtId="165" fontId="2" fillId="2" borderId="7"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2</xdr:col>
      <xdr:colOff>5076825</xdr:colOff>
      <xdr:row>1</xdr:row>
      <xdr:rowOff>0</xdr:rowOff>
    </xdr:to>
    <xdr:pic>
      <xdr:nvPicPr>
        <xdr:cNvPr id="2" name="Picture 1">
          <a:extLst>
            <a:ext uri="{FF2B5EF4-FFF2-40B4-BE49-F238E27FC236}">
              <a16:creationId xmlns:a16="http://schemas.microsoft.com/office/drawing/2014/main" id="{AAF336C0-0623-4683-A0E3-4804A3B9A2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190500"/>
          <a:ext cx="5219700" cy="15525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FAF6-10AF-4590-92A8-05999A27ED3F}">
  <sheetPr codeName="Sheet5">
    <pageSetUpPr fitToPage="1"/>
  </sheetPr>
  <dimension ref="A1:C43"/>
  <sheetViews>
    <sheetView tabSelected="1" workbookViewId="0"/>
  </sheetViews>
  <sheetFormatPr defaultColWidth="9.140625" defaultRowHeight="15" x14ac:dyDescent="0.25"/>
  <cols>
    <col min="1" max="2" width="5.7109375" style="32" customWidth="1"/>
    <col min="3" max="3" width="85.7109375" style="32" customWidth="1"/>
    <col min="4" max="16384" width="9.140625" style="32"/>
  </cols>
  <sheetData>
    <row r="1" spans="1:3" ht="122.25" customHeight="1" x14ac:dyDescent="0.25"/>
    <row r="2" spans="1:3" ht="10.5" customHeight="1" x14ac:dyDescent="0.25"/>
    <row r="3" spans="1:3" ht="18.75" x14ac:dyDescent="0.3">
      <c r="A3" s="94" t="s">
        <v>534</v>
      </c>
      <c r="B3" s="94"/>
      <c r="C3" s="94"/>
    </row>
    <row r="4" spans="1:3" ht="10.5" customHeight="1" x14ac:dyDescent="0.25"/>
    <row r="5" spans="1:3" ht="15.75" x14ac:dyDescent="0.25">
      <c r="A5" s="95" t="s">
        <v>535</v>
      </c>
      <c r="B5" s="95"/>
      <c r="C5" s="95"/>
    </row>
    <row r="6" spans="1:3" ht="10.5" customHeight="1" x14ac:dyDescent="0.25">
      <c r="A6" s="63"/>
    </row>
    <row r="7" spans="1:3" ht="15.75" x14ac:dyDescent="0.25">
      <c r="A7" s="64" t="s">
        <v>536</v>
      </c>
      <c r="B7" s="65"/>
      <c r="C7" s="65"/>
    </row>
    <row r="8" spans="1:3" x14ac:dyDescent="0.25">
      <c r="A8" s="66"/>
      <c r="C8" s="32" t="s">
        <v>537</v>
      </c>
    </row>
    <row r="9" spans="1:3" ht="10.5" customHeight="1" x14ac:dyDescent="0.25">
      <c r="A9" s="66"/>
    </row>
    <row r="10" spans="1:3" x14ac:dyDescent="0.25">
      <c r="A10" s="66" t="s">
        <v>538</v>
      </c>
      <c r="B10" s="32" t="s">
        <v>555</v>
      </c>
    </row>
    <row r="11" spans="1:3" ht="7.5" customHeight="1" x14ac:dyDescent="0.25">
      <c r="A11" s="66"/>
    </row>
    <row r="12" spans="1:3" x14ac:dyDescent="0.25">
      <c r="A12" s="66" t="s">
        <v>539</v>
      </c>
      <c r="B12" s="32" t="s">
        <v>540</v>
      </c>
    </row>
    <row r="13" spans="1:3" ht="7.5" customHeight="1" x14ac:dyDescent="0.25">
      <c r="A13" s="66"/>
    </row>
    <row r="14" spans="1:3" s="68" customFormat="1" ht="30" customHeight="1" x14ac:dyDescent="0.25">
      <c r="A14" s="67" t="s">
        <v>541</v>
      </c>
      <c r="B14" s="93" t="s">
        <v>542</v>
      </c>
      <c r="C14" s="93"/>
    </row>
    <row r="15" spans="1:3" ht="7.5" customHeight="1" x14ac:dyDescent="0.25">
      <c r="A15" s="66"/>
    </row>
    <row r="16" spans="1:3" x14ac:dyDescent="0.25">
      <c r="A16" s="66" t="s">
        <v>543</v>
      </c>
      <c r="B16" s="32" t="s">
        <v>546</v>
      </c>
    </row>
    <row r="17" spans="1:3" ht="7.5" customHeight="1" x14ac:dyDescent="0.25">
      <c r="A17" s="66"/>
    </row>
    <row r="18" spans="1:3" ht="15.75" x14ac:dyDescent="0.25">
      <c r="A18" s="64" t="s">
        <v>556</v>
      </c>
      <c r="B18" s="65"/>
      <c r="C18" s="65"/>
    </row>
    <row r="19" spans="1:3" ht="10.5" customHeight="1" x14ac:dyDescent="0.25">
      <c r="A19" s="66"/>
    </row>
    <row r="20" spans="1:3" x14ac:dyDescent="0.25">
      <c r="A20" s="66" t="s">
        <v>538</v>
      </c>
      <c r="B20" s="32" t="s">
        <v>547</v>
      </c>
    </row>
    <row r="21" spans="1:3" ht="7.5" customHeight="1" x14ac:dyDescent="0.25">
      <c r="A21" s="66"/>
    </row>
    <row r="22" spans="1:3" x14ac:dyDescent="0.25">
      <c r="A22" s="66" t="s">
        <v>539</v>
      </c>
      <c r="B22" s="32" t="s">
        <v>548</v>
      </c>
    </row>
    <row r="23" spans="1:3" x14ac:dyDescent="0.25">
      <c r="A23" s="66"/>
      <c r="C23" s="32" t="s">
        <v>557</v>
      </c>
    </row>
    <row r="24" spans="1:3" ht="7.5" customHeight="1" x14ac:dyDescent="0.25">
      <c r="A24" s="66"/>
    </row>
    <row r="25" spans="1:3" ht="30" customHeight="1" x14ac:dyDescent="0.25">
      <c r="A25" s="66" t="s">
        <v>541</v>
      </c>
      <c r="B25" s="93" t="s">
        <v>549</v>
      </c>
      <c r="C25" s="93"/>
    </row>
    <row r="26" spans="1:3" x14ac:dyDescent="0.25">
      <c r="A26" s="66"/>
      <c r="C26" s="32" t="s">
        <v>558</v>
      </c>
    </row>
    <row r="27" spans="1:3" ht="7.5" customHeight="1" x14ac:dyDescent="0.25">
      <c r="A27" s="66"/>
    </row>
    <row r="28" spans="1:3" x14ac:dyDescent="0.25">
      <c r="A28" s="66" t="s">
        <v>543</v>
      </c>
      <c r="B28" s="32" t="s">
        <v>544</v>
      </c>
    </row>
    <row r="29" spans="1:3" x14ac:dyDescent="0.25">
      <c r="A29" s="66"/>
      <c r="B29" s="32" t="s">
        <v>545</v>
      </c>
    </row>
    <row r="30" spans="1:3" ht="7.5" customHeight="1" x14ac:dyDescent="0.25">
      <c r="A30" s="66"/>
    </row>
    <row r="31" spans="1:3" ht="15.75" x14ac:dyDescent="0.25">
      <c r="A31" s="64" t="s">
        <v>559</v>
      </c>
      <c r="B31" s="65"/>
      <c r="C31" s="65"/>
    </row>
    <row r="32" spans="1:3" ht="10.5" customHeight="1" x14ac:dyDescent="0.25">
      <c r="A32" s="66"/>
    </row>
    <row r="33" spans="1:3" x14ac:dyDescent="0.25">
      <c r="A33" s="66" t="s">
        <v>538</v>
      </c>
      <c r="B33" s="32" t="s">
        <v>550</v>
      </c>
    </row>
    <row r="34" spans="1:3" ht="7.5" customHeight="1" x14ac:dyDescent="0.25">
      <c r="A34" s="66"/>
    </row>
    <row r="35" spans="1:3" x14ac:dyDescent="0.25">
      <c r="A35" s="66" t="s">
        <v>539</v>
      </c>
      <c r="B35" s="32" t="s">
        <v>560</v>
      </c>
    </row>
    <row r="36" spans="1:3" x14ac:dyDescent="0.25">
      <c r="A36" s="66"/>
      <c r="C36" s="32" t="s">
        <v>561</v>
      </c>
    </row>
    <row r="37" spans="1:3" ht="7.5" customHeight="1" x14ac:dyDescent="0.25">
      <c r="A37" s="66"/>
    </row>
    <row r="38" spans="1:3" ht="30" customHeight="1" x14ac:dyDescent="0.25">
      <c r="A38" s="66" t="s">
        <v>541</v>
      </c>
      <c r="B38" s="93" t="s">
        <v>551</v>
      </c>
      <c r="C38" s="93"/>
    </row>
    <row r="39" spans="1:3" x14ac:dyDescent="0.25">
      <c r="A39" s="66"/>
      <c r="C39" s="32" t="s">
        <v>562</v>
      </c>
    </row>
    <row r="40" spans="1:3" ht="7.5" customHeight="1" x14ac:dyDescent="0.25">
      <c r="A40" s="66"/>
    </row>
    <row r="41" spans="1:3" x14ac:dyDescent="0.25">
      <c r="A41" s="66" t="s">
        <v>541</v>
      </c>
      <c r="B41" s="32" t="s">
        <v>544</v>
      </c>
    </row>
    <row r="42" spans="1:3" ht="7.5" customHeight="1" x14ac:dyDescent="0.25">
      <c r="A42" s="66"/>
    </row>
    <row r="43" spans="1:3" x14ac:dyDescent="0.25">
      <c r="A43" s="69"/>
    </row>
  </sheetData>
  <sheetProtection algorithmName="SHA-512" hashValue="xOyhj1CN+MyoXYBHl2ue63IXvHKCJ7uee6HJqifYyiaGDEHLVkJBhWk5mYxtMk/g+oMkryyLK5DKlwXmQ6QZrA==" saltValue="v0SHAtwQjmDqt+1mlIREeA==" spinCount="100000" sheet="1" objects="1" scenarios="1"/>
  <mergeCells count="5">
    <mergeCell ref="B14:C14"/>
    <mergeCell ref="B25:C25"/>
    <mergeCell ref="B38:C38"/>
    <mergeCell ref="A3:C3"/>
    <mergeCell ref="A5:C5"/>
  </mergeCells>
  <pageMargins left="0.5" right="0.5" top="0.5" bottom="0.5" header="0.3" footer="0.3"/>
  <pageSetup scale="98" orientation="portrait" horizontalDpi="1200" verticalDpi="1200" r:id="rId1"/>
  <headerFooter>
    <oddFooter>&amp;LPrepared by Healthcare Provider Solutions&amp;R&amp;F |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AE8C6-DCE0-489D-9567-F281E0EA7562}">
  <sheetPr codeName="Sheet1">
    <pageSetUpPr fitToPage="1"/>
  </sheetPr>
  <dimension ref="A1:K451"/>
  <sheetViews>
    <sheetView workbookViewId="0">
      <pane xSplit="2" ySplit="7" topLeftCell="C8" activePane="bottomRight" state="frozen"/>
      <selection pane="topRight" activeCell="C1" sqref="C1"/>
      <selection pane="bottomLeft" activeCell="A8" sqref="A8"/>
      <selection pane="bottomRight" activeCell="B3" sqref="B3"/>
    </sheetView>
  </sheetViews>
  <sheetFormatPr defaultColWidth="9.140625" defaultRowHeight="15" x14ac:dyDescent="0.25"/>
  <cols>
    <col min="1" max="1" width="12.7109375" style="6" customWidth="1"/>
    <col min="2" max="2" width="10.7109375" style="6" customWidth="1"/>
    <col min="3" max="4" width="14.7109375" style="6" customWidth="1"/>
    <col min="5" max="5" width="10.7109375" style="9" customWidth="1"/>
    <col min="6" max="7" width="13.7109375" style="6" customWidth="1"/>
    <col min="8" max="8" width="10.7109375" style="9" customWidth="1"/>
    <col min="9" max="11" width="13.7109375" style="6" customWidth="1"/>
    <col min="12" max="16384" width="9.140625" style="32"/>
  </cols>
  <sheetData>
    <row r="1" spans="1:11" ht="30" customHeight="1" x14ac:dyDescent="0.25">
      <c r="A1" s="96" t="s">
        <v>0</v>
      </c>
      <c r="B1" s="96"/>
      <c r="C1" s="96"/>
      <c r="D1" s="96"/>
      <c r="E1" s="96"/>
      <c r="F1" s="96"/>
      <c r="G1" s="96"/>
      <c r="H1" s="96"/>
      <c r="I1" s="96"/>
      <c r="J1" s="96"/>
      <c r="K1" s="96"/>
    </row>
    <row r="2" spans="1:11" ht="10.5" customHeight="1" thickBot="1" x14ac:dyDescent="0.3">
      <c r="A2" s="1"/>
      <c r="B2" s="1"/>
      <c r="C2" s="1"/>
      <c r="D2" s="1"/>
      <c r="E2" s="2"/>
      <c r="F2" s="1"/>
      <c r="G2" s="1"/>
      <c r="H2" s="2"/>
      <c r="I2" s="1"/>
      <c r="J2" s="1"/>
      <c r="K2" s="1"/>
    </row>
    <row r="3" spans="1:11" ht="15.75" thickBot="1" x14ac:dyDescent="0.3">
      <c r="A3" s="1" t="s">
        <v>1</v>
      </c>
      <c r="B3" s="3">
        <v>1001</v>
      </c>
      <c r="C3" s="1"/>
      <c r="D3" s="97" t="str">
        <f>_xlfn.IFNA(INDEX('Wage Index 2022'!$E:$E,MATCH($B$3,'Wage Index 2022'!$C:$C,0)),"")</f>
        <v>URBAN</v>
      </c>
      <c r="E3" s="97"/>
      <c r="F3" s="1"/>
      <c r="G3" s="1"/>
      <c r="H3" s="98" t="s">
        <v>532</v>
      </c>
      <c r="I3" s="98"/>
      <c r="J3" s="98"/>
      <c r="K3" s="55"/>
    </row>
    <row r="4" spans="1:11" x14ac:dyDescent="0.25">
      <c r="A4" s="1" t="s">
        <v>3</v>
      </c>
      <c r="B4" s="4">
        <f>_xlfn.IFNA(INDEX('Wage Index 2022'!$D:$D,MATCH($B$3,'Wage Index 2022'!$C:$C,0)),"")</f>
        <v>33860</v>
      </c>
      <c r="C4" s="1"/>
      <c r="D4" s="1"/>
      <c r="E4" s="2"/>
      <c r="F4" s="1"/>
      <c r="G4" s="1"/>
      <c r="H4" s="2"/>
      <c r="I4" s="1"/>
      <c r="J4" s="1"/>
      <c r="K4" s="1"/>
    </row>
    <row r="5" spans="1:11" ht="10.5" customHeight="1" x14ac:dyDescent="0.25">
      <c r="A5" s="1"/>
      <c r="B5" s="1"/>
      <c r="C5" s="1"/>
      <c r="D5" s="1"/>
      <c r="E5" s="2"/>
      <c r="F5" s="1"/>
      <c r="G5" s="1"/>
      <c r="H5" s="2"/>
      <c r="I5" s="1"/>
      <c r="J5" s="1"/>
      <c r="K5" s="1"/>
    </row>
    <row r="6" spans="1:11" x14ac:dyDescent="0.25">
      <c r="A6" s="50"/>
      <c r="B6" s="50" t="s">
        <v>4</v>
      </c>
      <c r="C6" s="50" t="s">
        <v>5</v>
      </c>
      <c r="D6" s="50" t="s">
        <v>6</v>
      </c>
      <c r="E6" s="51" t="s">
        <v>7</v>
      </c>
      <c r="F6" s="50" t="s">
        <v>8</v>
      </c>
      <c r="G6" s="50" t="s">
        <v>9</v>
      </c>
      <c r="H6" s="51" t="s">
        <v>10</v>
      </c>
      <c r="I6" s="50" t="s">
        <v>9</v>
      </c>
      <c r="J6" s="50" t="s">
        <v>11</v>
      </c>
      <c r="K6" s="50" t="s">
        <v>12</v>
      </c>
    </row>
    <row r="7" spans="1:11" ht="15.75" thickBot="1" x14ac:dyDescent="0.3">
      <c r="A7" s="52" t="s">
        <v>13</v>
      </c>
      <c r="B7" s="52" t="s">
        <v>14</v>
      </c>
      <c r="C7" s="52" t="s">
        <v>15</v>
      </c>
      <c r="D7" s="52" t="s">
        <v>16</v>
      </c>
      <c r="E7" s="53" t="s">
        <v>17</v>
      </c>
      <c r="F7" s="52" t="s">
        <v>15</v>
      </c>
      <c r="G7" s="54">
        <f>Tables!B19</f>
        <v>0.76100000000000001</v>
      </c>
      <c r="H7" s="53" t="s">
        <v>18</v>
      </c>
      <c r="I7" s="52" t="s">
        <v>19</v>
      </c>
      <c r="J7" s="54">
        <f>Tables!B20</f>
        <v>0.23899999999999999</v>
      </c>
      <c r="K7" s="52" t="s">
        <v>20</v>
      </c>
    </row>
    <row r="8" spans="1:11" ht="9.75" customHeight="1" x14ac:dyDescent="0.25">
      <c r="A8" s="5"/>
      <c r="B8" s="5"/>
      <c r="C8" s="5"/>
      <c r="D8" s="5"/>
      <c r="E8" s="2"/>
      <c r="F8" s="5"/>
      <c r="G8" s="5"/>
      <c r="H8" s="2"/>
      <c r="I8" s="5"/>
      <c r="J8" s="5"/>
      <c r="K8" s="5"/>
    </row>
    <row r="9" spans="1:11" x14ac:dyDescent="0.25">
      <c r="A9" s="1" t="s">
        <v>21</v>
      </c>
      <c r="B9" s="1"/>
      <c r="C9" s="1"/>
      <c r="D9" s="1"/>
      <c r="E9" s="1"/>
      <c r="F9" s="1"/>
      <c r="G9" s="1"/>
      <c r="H9" s="1"/>
      <c r="I9" s="1"/>
      <c r="J9" s="1"/>
      <c r="K9" s="1"/>
    </row>
    <row r="10" spans="1:11" ht="9.75" customHeight="1" x14ac:dyDescent="0.25">
      <c r="A10" s="5"/>
      <c r="B10" s="5"/>
      <c r="C10" s="5"/>
      <c r="D10" s="5"/>
      <c r="E10" s="2"/>
      <c r="F10" s="5"/>
      <c r="G10" s="5"/>
      <c r="H10" s="2"/>
      <c r="I10" s="5"/>
      <c r="J10" s="5"/>
      <c r="K10" s="5"/>
    </row>
    <row r="11" spans="1:11" x14ac:dyDescent="0.25">
      <c r="A11" s="7" t="s">
        <v>22</v>
      </c>
      <c r="B11" s="7">
        <f>INDEX(Tables!$J:$J,MATCH($A11,Tables!$F:$F,0))</f>
        <v>4</v>
      </c>
      <c r="C11" s="8">
        <f>IF(UPPER($K$3)="X",Tables!$C$2,Tables!$B$2)</f>
        <v>2031.64</v>
      </c>
      <c r="D11" s="8">
        <f>IF($B$3&lt;&gt;"",(_xlfn.IFNA(INDEX(Tables!$B$13:$B$17,MATCH($D$3,Tables!$A$13:$A$17,0)),0))*$C11,0)</f>
        <v>2031.64</v>
      </c>
      <c r="E11" s="9">
        <f>INDEX(Tables!$K:$K,MATCH($A11,Tables!$F:$F,0))</f>
        <v>0.95030000000000003</v>
      </c>
      <c r="F11" s="8">
        <f>$D11*$E11</f>
        <v>1930.6674920000003</v>
      </c>
      <c r="G11" s="8">
        <f>$F11*$G$7</f>
        <v>1469.2379614120002</v>
      </c>
      <c r="H11" s="9">
        <f>_xlfn.IFNA(INDEX('Wage Index 2022'!$F:$F,MATCH($B$3,'Wage Index 2022'!$C:$C,0)),0)</f>
        <v>0.72400000000000009</v>
      </c>
      <c r="I11" s="8">
        <f>$G11*$H11</f>
        <v>1063.7282840622884</v>
      </c>
      <c r="J11" s="8">
        <f>$F11*$J$7</f>
        <v>461.42953058800003</v>
      </c>
      <c r="K11" s="8">
        <f>SUM($I11:$J11)</f>
        <v>1525.1578146502884</v>
      </c>
    </row>
    <row r="12" spans="1:11" x14ac:dyDescent="0.25">
      <c r="A12" s="7" t="s">
        <v>23</v>
      </c>
      <c r="B12" s="7">
        <f>INDEX(Tables!$J:$J,MATCH($A12,Tables!$F:$F,0))</f>
        <v>4</v>
      </c>
      <c r="C12" s="8">
        <f>$C$11</f>
        <v>2031.64</v>
      </c>
      <c r="D12" s="8">
        <f>IF($B$3&lt;&gt;"",(_xlfn.IFNA(INDEX(Tables!$B$13:$B$17,MATCH($D$3,Tables!$A$13:$A$17,0)),0))*$C12,0)</f>
        <v>2031.64</v>
      </c>
      <c r="E12" s="9">
        <f>INDEX(Tables!$K:$K,MATCH($A12,Tables!$F:$F,0))</f>
        <v>1.0146999999999999</v>
      </c>
      <c r="F12" s="8">
        <f t="shared" ref="F12:F75" si="0">$D12*$E12</f>
        <v>2061.5051079999998</v>
      </c>
      <c r="G12" s="8">
        <f t="shared" ref="G12:G75" si="1">$F12*$G$7</f>
        <v>1568.8053871879999</v>
      </c>
      <c r="H12" s="9">
        <f>_xlfn.IFNA(INDEX('Wage Index 2022'!$F:$F,MATCH($B$3,'Wage Index 2022'!$C:$C,0)),0)</f>
        <v>0.72400000000000009</v>
      </c>
      <c r="I12" s="8">
        <f t="shared" ref="I12:I75" si="2">$G12*$H12</f>
        <v>1135.8151003241121</v>
      </c>
      <c r="J12" s="8">
        <f t="shared" ref="J12:J75" si="3">$F12*$J$7</f>
        <v>492.69972081199995</v>
      </c>
      <c r="K12" s="8">
        <f t="shared" ref="K12:K75" si="4">SUM($I12:$J12)</f>
        <v>1628.514821136112</v>
      </c>
    </row>
    <row r="13" spans="1:11" x14ac:dyDescent="0.25">
      <c r="A13" s="7" t="s">
        <v>24</v>
      </c>
      <c r="B13" s="7">
        <f>INDEX(Tables!$J:$J,MATCH($A13,Tables!$F:$F,0))</f>
        <v>4</v>
      </c>
      <c r="C13" s="8">
        <f t="shared" ref="C13:C76" si="5">$C$11</f>
        <v>2031.64</v>
      </c>
      <c r="D13" s="8">
        <f>IF($B$3&lt;&gt;"",(_xlfn.IFNA(INDEX(Tables!$B$13:$B$17,MATCH($D$3,Tables!$A$13:$A$17,0)),0))*$C13,0)</f>
        <v>2031.64</v>
      </c>
      <c r="E13" s="9">
        <f>INDEX(Tables!$K:$K,MATCH($A13,Tables!$F:$F,0))</f>
        <v>1.1698999999999999</v>
      </c>
      <c r="F13" s="8">
        <f t="shared" si="0"/>
        <v>2376.8156359999998</v>
      </c>
      <c r="G13" s="8">
        <f t="shared" si="1"/>
        <v>1808.7566989959998</v>
      </c>
      <c r="H13" s="9">
        <f>_xlfn.IFNA(INDEX('Wage Index 2022'!$F:$F,MATCH($B$3,'Wage Index 2022'!$C:$C,0)),0)</f>
        <v>0.72400000000000009</v>
      </c>
      <c r="I13" s="8">
        <f t="shared" si="2"/>
        <v>1309.5398500731039</v>
      </c>
      <c r="J13" s="8">
        <f t="shared" si="3"/>
        <v>568.05893700399997</v>
      </c>
      <c r="K13" s="8">
        <f t="shared" si="4"/>
        <v>1877.5987870771039</v>
      </c>
    </row>
    <row r="14" spans="1:11" x14ac:dyDescent="0.25">
      <c r="A14" s="7" t="s">
        <v>25</v>
      </c>
      <c r="B14" s="7">
        <f>INDEX(Tables!$J:$J,MATCH($A14,Tables!$F:$F,0))</f>
        <v>5</v>
      </c>
      <c r="C14" s="8">
        <f t="shared" si="5"/>
        <v>2031.64</v>
      </c>
      <c r="D14" s="8">
        <f>IF($B$3&lt;&gt;"",(_xlfn.IFNA(INDEX(Tables!$B$13:$B$17,MATCH($D$3,Tables!$A$13:$A$17,0)),0))*$C14,0)</f>
        <v>2031.64</v>
      </c>
      <c r="E14" s="9">
        <f>INDEX(Tables!$K:$K,MATCH($A14,Tables!$F:$F,0))</f>
        <v>1.0671999999999999</v>
      </c>
      <c r="F14" s="8">
        <f t="shared" si="0"/>
        <v>2168.1662080000001</v>
      </c>
      <c r="G14" s="8">
        <f t="shared" si="1"/>
        <v>1649.974484288</v>
      </c>
      <c r="H14" s="9">
        <f>_xlfn.IFNA(INDEX('Wage Index 2022'!$F:$F,MATCH($B$3,'Wage Index 2022'!$C:$C,0)),0)</f>
        <v>0.72400000000000009</v>
      </c>
      <c r="I14" s="8">
        <f t="shared" si="2"/>
        <v>1194.5815266245122</v>
      </c>
      <c r="J14" s="8">
        <f t="shared" si="3"/>
        <v>518.191723712</v>
      </c>
      <c r="K14" s="8">
        <f t="shared" si="4"/>
        <v>1712.7732503365123</v>
      </c>
    </row>
    <row r="15" spans="1:11" x14ac:dyDescent="0.25">
      <c r="A15" s="7" t="s">
        <v>26</v>
      </c>
      <c r="B15" s="7">
        <f>INDEX(Tables!$J:$J,MATCH($A15,Tables!$F:$F,0))</f>
        <v>5</v>
      </c>
      <c r="C15" s="8">
        <f t="shared" si="5"/>
        <v>2031.64</v>
      </c>
      <c r="D15" s="8">
        <f>IF($B$3&lt;&gt;"",(_xlfn.IFNA(INDEX(Tables!$B$13:$B$17,MATCH($D$3,Tables!$A$13:$A$17,0)),0))*$C15,0)</f>
        <v>2031.64</v>
      </c>
      <c r="E15" s="9">
        <f>INDEX(Tables!$K:$K,MATCH($A15,Tables!$F:$F,0))</f>
        <v>1.1315999999999999</v>
      </c>
      <c r="F15" s="8">
        <f t="shared" si="0"/>
        <v>2299.0038239999999</v>
      </c>
      <c r="G15" s="8">
        <f t="shared" si="1"/>
        <v>1749.5419100639999</v>
      </c>
      <c r="H15" s="9">
        <f>_xlfn.IFNA(INDEX('Wage Index 2022'!$F:$F,MATCH($B$3,'Wage Index 2022'!$C:$C,0)),0)</f>
        <v>0.72400000000000009</v>
      </c>
      <c r="I15" s="8">
        <f t="shared" si="2"/>
        <v>1266.6683428863362</v>
      </c>
      <c r="J15" s="8">
        <f t="shared" si="3"/>
        <v>549.46191393599997</v>
      </c>
      <c r="K15" s="8">
        <f t="shared" si="4"/>
        <v>1816.1302568223362</v>
      </c>
    </row>
    <row r="16" spans="1:11" x14ac:dyDescent="0.25">
      <c r="A16" s="7" t="s">
        <v>27</v>
      </c>
      <c r="B16" s="7">
        <f>INDEX(Tables!$J:$J,MATCH($A16,Tables!$F:$F,0))</f>
        <v>4</v>
      </c>
      <c r="C16" s="8">
        <f t="shared" si="5"/>
        <v>2031.64</v>
      </c>
      <c r="D16" s="8">
        <f>IF($B$3&lt;&gt;"",(_xlfn.IFNA(INDEX(Tables!$B$13:$B$17,MATCH($D$3,Tables!$A$13:$A$17,0)),0))*$C16,0)</f>
        <v>2031.64</v>
      </c>
      <c r="E16" s="9">
        <f>INDEX(Tables!$K:$K,MATCH($A16,Tables!$F:$F,0))</f>
        <v>1.2867999999999999</v>
      </c>
      <c r="F16" s="8">
        <f t="shared" si="0"/>
        <v>2614.3143519999999</v>
      </c>
      <c r="G16" s="8">
        <f t="shared" si="1"/>
        <v>1989.4932218719998</v>
      </c>
      <c r="H16" s="9">
        <f>_xlfn.IFNA(INDEX('Wage Index 2022'!$F:$F,MATCH($B$3,'Wage Index 2022'!$C:$C,0)),0)</f>
        <v>0.72400000000000009</v>
      </c>
      <c r="I16" s="8">
        <f t="shared" si="2"/>
        <v>1440.393092635328</v>
      </c>
      <c r="J16" s="8">
        <f t="shared" si="3"/>
        <v>624.82113012799994</v>
      </c>
      <c r="K16" s="8">
        <f t="shared" si="4"/>
        <v>2065.2142227633281</v>
      </c>
    </row>
    <row r="17" spans="1:11" x14ac:dyDescent="0.25">
      <c r="A17" s="7" t="s">
        <v>28</v>
      </c>
      <c r="B17" s="7">
        <f>INDEX(Tables!$J:$J,MATCH($A17,Tables!$F:$F,0))</f>
        <v>4</v>
      </c>
      <c r="C17" s="8">
        <f t="shared" si="5"/>
        <v>2031.64</v>
      </c>
      <c r="D17" s="8">
        <f>IF($B$3&lt;&gt;"",(_xlfn.IFNA(INDEX(Tables!$B$13:$B$17,MATCH($D$3,Tables!$A$13:$A$17,0)),0))*$C17,0)</f>
        <v>2031.64</v>
      </c>
      <c r="E17" s="9">
        <f>INDEX(Tables!$K:$K,MATCH($A17,Tables!$F:$F,0))</f>
        <v>1.1748000000000001</v>
      </c>
      <c r="F17" s="8">
        <f t="shared" si="0"/>
        <v>2386.7706720000001</v>
      </c>
      <c r="G17" s="8">
        <f t="shared" si="1"/>
        <v>1816.3324813920001</v>
      </c>
      <c r="H17" s="9">
        <f>_xlfn.IFNA(INDEX('Wage Index 2022'!$F:$F,MATCH($B$3,'Wage Index 2022'!$C:$C,0)),0)</f>
        <v>0.72400000000000009</v>
      </c>
      <c r="I17" s="8">
        <f t="shared" si="2"/>
        <v>1315.0247165278083</v>
      </c>
      <c r="J17" s="8">
        <f t="shared" si="3"/>
        <v>570.43819060800001</v>
      </c>
      <c r="K17" s="8">
        <f t="shared" si="4"/>
        <v>1885.4629071358083</v>
      </c>
    </row>
    <row r="18" spans="1:11" x14ac:dyDescent="0.25">
      <c r="A18" s="7" t="s">
        <v>29</v>
      </c>
      <c r="B18" s="7">
        <f>INDEX(Tables!$J:$J,MATCH($A18,Tables!$F:$F,0))</f>
        <v>4</v>
      </c>
      <c r="C18" s="8">
        <f t="shared" si="5"/>
        <v>2031.64</v>
      </c>
      <c r="D18" s="8">
        <f>IF($B$3&lt;&gt;"",(_xlfn.IFNA(INDEX(Tables!$B$13:$B$17,MATCH($D$3,Tables!$A$13:$A$17,0)),0))*$C18,0)</f>
        <v>2031.64</v>
      </c>
      <c r="E18" s="9">
        <f>INDEX(Tables!$K:$K,MATCH($A18,Tables!$F:$F,0))</f>
        <v>1.2391000000000001</v>
      </c>
      <c r="F18" s="8">
        <f t="shared" si="0"/>
        <v>2517.4051240000003</v>
      </c>
      <c r="G18" s="8">
        <f t="shared" si="1"/>
        <v>1915.7452993640002</v>
      </c>
      <c r="H18" s="9">
        <f>_xlfn.IFNA(INDEX('Wage Index 2022'!$F:$F,MATCH($B$3,'Wage Index 2022'!$C:$C,0)),0)</f>
        <v>0.72400000000000009</v>
      </c>
      <c r="I18" s="8">
        <f t="shared" si="2"/>
        <v>1386.9995967395364</v>
      </c>
      <c r="J18" s="8">
        <f t="shared" si="3"/>
        <v>601.65982463600005</v>
      </c>
      <c r="K18" s="8">
        <f t="shared" si="4"/>
        <v>1988.6594213755366</v>
      </c>
    </row>
    <row r="19" spans="1:11" x14ac:dyDescent="0.25">
      <c r="A19" s="7" t="s">
        <v>30</v>
      </c>
      <c r="B19" s="7">
        <f>INDEX(Tables!$J:$J,MATCH($A19,Tables!$F:$F,0))</f>
        <v>4</v>
      </c>
      <c r="C19" s="8">
        <f t="shared" si="5"/>
        <v>2031.64</v>
      </c>
      <c r="D19" s="8">
        <f>IF($B$3&lt;&gt;"",(_xlfn.IFNA(INDEX(Tables!$B$13:$B$17,MATCH($D$3,Tables!$A$13:$A$17,0)),0))*$C19,0)</f>
        <v>2031.64</v>
      </c>
      <c r="E19" s="9">
        <f>INDEX(Tables!$K:$K,MATCH($A19,Tables!$F:$F,0))</f>
        <v>1.3944000000000001</v>
      </c>
      <c r="F19" s="8">
        <f t="shared" si="0"/>
        <v>2832.9188160000003</v>
      </c>
      <c r="G19" s="8">
        <f t="shared" si="1"/>
        <v>2155.8512189760004</v>
      </c>
      <c r="H19" s="9">
        <f>_xlfn.IFNA(INDEX('Wage Index 2022'!$F:$F,MATCH($B$3,'Wage Index 2022'!$C:$C,0)),0)</f>
        <v>0.72400000000000009</v>
      </c>
      <c r="I19" s="8">
        <f t="shared" si="2"/>
        <v>1560.8362825386246</v>
      </c>
      <c r="J19" s="8">
        <f t="shared" si="3"/>
        <v>677.06759702400007</v>
      </c>
      <c r="K19" s="8">
        <f t="shared" si="4"/>
        <v>2237.9038795626248</v>
      </c>
    </row>
    <row r="20" spans="1:11" x14ac:dyDescent="0.25">
      <c r="A20" s="7" t="s">
        <v>31</v>
      </c>
      <c r="B20" s="7">
        <f>INDEX(Tables!$J:$J,MATCH($A20,Tables!$F:$F,0))</f>
        <v>5</v>
      </c>
      <c r="C20" s="8">
        <f t="shared" si="5"/>
        <v>2031.64</v>
      </c>
      <c r="D20" s="8">
        <f>IF($B$3&lt;&gt;"",(_xlfn.IFNA(INDEX(Tables!$B$13:$B$17,MATCH($D$3,Tables!$A$13:$A$17,0)),0))*$C20,0)</f>
        <v>2031.64</v>
      </c>
      <c r="E20" s="9">
        <f>INDEX(Tables!$K:$K,MATCH($A20,Tables!$F:$F,0))</f>
        <v>1.1279999999999999</v>
      </c>
      <c r="F20" s="8">
        <f t="shared" si="0"/>
        <v>2291.6899199999998</v>
      </c>
      <c r="G20" s="8">
        <f t="shared" si="1"/>
        <v>1743.9760291199998</v>
      </c>
      <c r="H20" s="9">
        <f>_xlfn.IFNA(INDEX('Wage Index 2022'!$F:$F,MATCH($B$3,'Wage Index 2022'!$C:$C,0)),0)</f>
        <v>0.72400000000000009</v>
      </c>
      <c r="I20" s="8">
        <f t="shared" si="2"/>
        <v>1262.63864508288</v>
      </c>
      <c r="J20" s="8">
        <f t="shared" si="3"/>
        <v>547.71389087999989</v>
      </c>
      <c r="K20" s="8">
        <f t="shared" si="4"/>
        <v>1810.3525359628798</v>
      </c>
    </row>
    <row r="21" spans="1:11" x14ac:dyDescent="0.25">
      <c r="A21" s="7" t="s">
        <v>32</v>
      </c>
      <c r="B21" s="7">
        <f>INDEX(Tables!$J:$J,MATCH($A21,Tables!$F:$F,0))</f>
        <v>5</v>
      </c>
      <c r="C21" s="8">
        <f t="shared" si="5"/>
        <v>2031.64</v>
      </c>
      <c r="D21" s="8">
        <f>IF($B$3&lt;&gt;"",(_xlfn.IFNA(INDEX(Tables!$B$13:$B$17,MATCH($D$3,Tables!$A$13:$A$17,0)),0))*$C21,0)</f>
        <v>2031.64</v>
      </c>
      <c r="E21" s="9">
        <f>INDEX(Tables!$K:$K,MATCH($A21,Tables!$F:$F,0))</f>
        <v>1.1922999999999999</v>
      </c>
      <c r="F21" s="8">
        <f t="shared" si="0"/>
        <v>2422.324372</v>
      </c>
      <c r="G21" s="8">
        <f t="shared" si="1"/>
        <v>1843.3888470920001</v>
      </c>
      <c r="H21" s="9">
        <f>_xlfn.IFNA(INDEX('Wage Index 2022'!$F:$F,MATCH($B$3,'Wage Index 2022'!$C:$C,0)),0)</f>
        <v>0.72400000000000009</v>
      </c>
      <c r="I21" s="8">
        <f t="shared" si="2"/>
        <v>1334.6135252946083</v>
      </c>
      <c r="J21" s="8">
        <f t="shared" si="3"/>
        <v>578.93552490799993</v>
      </c>
      <c r="K21" s="8">
        <f t="shared" si="4"/>
        <v>1913.5490502026082</v>
      </c>
    </row>
    <row r="22" spans="1:11" x14ac:dyDescent="0.25">
      <c r="A22" s="7" t="s">
        <v>33</v>
      </c>
      <c r="B22" s="7">
        <f>INDEX(Tables!$J:$J,MATCH($A22,Tables!$F:$F,0))</f>
        <v>4</v>
      </c>
      <c r="C22" s="8">
        <f t="shared" si="5"/>
        <v>2031.64</v>
      </c>
      <c r="D22" s="8">
        <f>IF($B$3&lt;&gt;"",(_xlfn.IFNA(INDEX(Tables!$B$13:$B$17,MATCH($D$3,Tables!$A$13:$A$17,0)),0))*$C22,0)</f>
        <v>2031.64</v>
      </c>
      <c r="E22" s="9">
        <f>INDEX(Tables!$K:$K,MATCH($A22,Tables!$F:$F,0))</f>
        <v>1.3475999999999999</v>
      </c>
      <c r="F22" s="8">
        <f t="shared" si="0"/>
        <v>2737.838064</v>
      </c>
      <c r="G22" s="8">
        <f t="shared" si="1"/>
        <v>2083.4947667040001</v>
      </c>
      <c r="H22" s="9">
        <f>_xlfn.IFNA(INDEX('Wage Index 2022'!$F:$F,MATCH($B$3,'Wage Index 2022'!$C:$C,0)),0)</f>
        <v>0.72400000000000009</v>
      </c>
      <c r="I22" s="8">
        <f t="shared" si="2"/>
        <v>1508.4502110936962</v>
      </c>
      <c r="J22" s="8">
        <f t="shared" si="3"/>
        <v>654.34329729599995</v>
      </c>
      <c r="K22" s="8">
        <f t="shared" si="4"/>
        <v>2162.7935083896964</v>
      </c>
    </row>
    <row r="23" spans="1:11" x14ac:dyDescent="0.25">
      <c r="A23" s="7" t="s">
        <v>34</v>
      </c>
      <c r="B23" s="7">
        <f>INDEX(Tables!$J:$J,MATCH($A23,Tables!$F:$F,0))</f>
        <v>5</v>
      </c>
      <c r="C23" s="8">
        <f t="shared" si="5"/>
        <v>2031.64</v>
      </c>
      <c r="D23" s="8">
        <f>IF($B$3&lt;&gt;"",(_xlfn.IFNA(INDEX(Tables!$B$13:$B$17,MATCH($D$3,Tables!$A$13:$A$17,0)),0))*$C23,0)</f>
        <v>2031.64</v>
      </c>
      <c r="E23" s="9">
        <f>INDEX(Tables!$K:$K,MATCH($A23,Tables!$F:$F,0))</f>
        <v>1.26</v>
      </c>
      <c r="F23" s="8">
        <f t="shared" si="0"/>
        <v>2559.8664000000003</v>
      </c>
      <c r="G23" s="8">
        <f t="shared" si="1"/>
        <v>1948.0583304000004</v>
      </c>
      <c r="H23" s="9">
        <f>_xlfn.IFNA(INDEX('Wage Index 2022'!$F:$F,MATCH($B$3,'Wage Index 2022'!$C:$C,0)),0)</f>
        <v>0.72400000000000009</v>
      </c>
      <c r="I23" s="8">
        <f t="shared" si="2"/>
        <v>1410.3942312096005</v>
      </c>
      <c r="J23" s="8">
        <f t="shared" si="3"/>
        <v>611.80806960000007</v>
      </c>
      <c r="K23" s="8">
        <f t="shared" si="4"/>
        <v>2022.2023008096007</v>
      </c>
    </row>
    <row r="24" spans="1:11" x14ac:dyDescent="0.25">
      <c r="A24" s="7" t="s">
        <v>35</v>
      </c>
      <c r="B24" s="7">
        <f>INDEX(Tables!$J:$J,MATCH($A24,Tables!$F:$F,0))</f>
        <v>5</v>
      </c>
      <c r="C24" s="8">
        <f t="shared" si="5"/>
        <v>2031.64</v>
      </c>
      <c r="D24" s="8">
        <f>IF($B$3&lt;&gt;"",(_xlfn.IFNA(INDEX(Tables!$B$13:$B$17,MATCH($D$3,Tables!$A$13:$A$17,0)),0))*$C24,0)</f>
        <v>2031.64</v>
      </c>
      <c r="E24" s="9">
        <f>INDEX(Tables!$K:$K,MATCH($A24,Tables!$F:$F,0))</f>
        <v>1.3244</v>
      </c>
      <c r="F24" s="8">
        <f t="shared" si="0"/>
        <v>2690.7040160000001</v>
      </c>
      <c r="G24" s="8">
        <f t="shared" si="1"/>
        <v>2047.6257561760001</v>
      </c>
      <c r="H24" s="9">
        <f>_xlfn.IFNA(INDEX('Wage Index 2022'!$F:$F,MATCH($B$3,'Wage Index 2022'!$C:$C,0)),0)</f>
        <v>0.72400000000000009</v>
      </c>
      <c r="I24" s="8">
        <f t="shared" si="2"/>
        <v>1482.4810474714243</v>
      </c>
      <c r="J24" s="8">
        <f t="shared" si="3"/>
        <v>643.07825982400004</v>
      </c>
      <c r="K24" s="8">
        <f t="shared" si="4"/>
        <v>2125.5593072954243</v>
      </c>
    </row>
    <row r="25" spans="1:11" x14ac:dyDescent="0.25">
      <c r="A25" s="7" t="s">
        <v>36</v>
      </c>
      <c r="B25" s="7">
        <f>INDEX(Tables!$J:$J,MATCH($A25,Tables!$F:$F,0))</f>
        <v>5</v>
      </c>
      <c r="C25" s="8">
        <f t="shared" si="5"/>
        <v>2031.64</v>
      </c>
      <c r="D25" s="8">
        <f>IF($B$3&lt;&gt;"",(_xlfn.IFNA(INDEX(Tables!$B$13:$B$17,MATCH($D$3,Tables!$A$13:$A$17,0)),0))*$C25,0)</f>
        <v>2031.64</v>
      </c>
      <c r="E25" s="9">
        <f>INDEX(Tables!$K:$K,MATCH($A25,Tables!$F:$F,0))</f>
        <v>1.4796</v>
      </c>
      <c r="F25" s="8">
        <f t="shared" si="0"/>
        <v>3006.0145440000001</v>
      </c>
      <c r="G25" s="8">
        <f t="shared" si="1"/>
        <v>2287.5770679840002</v>
      </c>
      <c r="H25" s="9">
        <f>_xlfn.IFNA(INDEX('Wage Index 2022'!$F:$F,MATCH($B$3,'Wage Index 2022'!$C:$C,0)),0)</f>
        <v>0.72400000000000009</v>
      </c>
      <c r="I25" s="8">
        <f t="shared" si="2"/>
        <v>1656.2057972204163</v>
      </c>
      <c r="J25" s="8">
        <f t="shared" si="3"/>
        <v>718.43747601600001</v>
      </c>
      <c r="K25" s="8">
        <f t="shared" si="4"/>
        <v>2374.6432732364165</v>
      </c>
    </row>
    <row r="26" spans="1:11" x14ac:dyDescent="0.25">
      <c r="A26" s="7" t="s">
        <v>37</v>
      </c>
      <c r="B26" s="7">
        <f>INDEX(Tables!$J:$J,MATCH($A26,Tables!$F:$F,0))</f>
        <v>5</v>
      </c>
      <c r="C26" s="8">
        <f t="shared" si="5"/>
        <v>2031.64</v>
      </c>
      <c r="D26" s="8">
        <f>IF($B$3&lt;&gt;"",(_xlfn.IFNA(INDEX(Tables!$B$13:$B$17,MATCH($D$3,Tables!$A$13:$A$17,0)),0))*$C26,0)</f>
        <v>2031.64</v>
      </c>
      <c r="E26" s="9">
        <f>INDEX(Tables!$K:$K,MATCH($A26,Tables!$F:$F,0))</f>
        <v>1.3847</v>
      </c>
      <c r="F26" s="8">
        <f t="shared" si="0"/>
        <v>2813.2119080000002</v>
      </c>
      <c r="G26" s="8">
        <f t="shared" si="1"/>
        <v>2140.8542619880004</v>
      </c>
      <c r="H26" s="9">
        <f>_xlfn.IFNA(INDEX('Wage Index 2022'!$F:$F,MATCH($B$3,'Wage Index 2022'!$C:$C,0)),0)</f>
        <v>0.72400000000000009</v>
      </c>
      <c r="I26" s="8">
        <f t="shared" si="2"/>
        <v>1549.9784856793126</v>
      </c>
      <c r="J26" s="8">
        <f t="shared" si="3"/>
        <v>672.35764601200003</v>
      </c>
      <c r="K26" s="8">
        <f t="shared" si="4"/>
        <v>2222.3361316913124</v>
      </c>
    </row>
    <row r="27" spans="1:11" x14ac:dyDescent="0.25">
      <c r="A27" s="7" t="s">
        <v>38</v>
      </c>
      <c r="B27" s="7">
        <f>INDEX(Tables!$J:$J,MATCH($A27,Tables!$F:$F,0))</f>
        <v>5</v>
      </c>
      <c r="C27" s="8">
        <f t="shared" si="5"/>
        <v>2031.64</v>
      </c>
      <c r="D27" s="8">
        <f>IF($B$3&lt;&gt;"",(_xlfn.IFNA(INDEX(Tables!$B$13:$B$17,MATCH($D$3,Tables!$A$13:$A$17,0)),0))*$C27,0)</f>
        <v>2031.64</v>
      </c>
      <c r="E27" s="9">
        <f>INDEX(Tables!$K:$K,MATCH($A27,Tables!$F:$F,0))</f>
        <v>1.4491000000000001</v>
      </c>
      <c r="F27" s="8">
        <f t="shared" si="0"/>
        <v>2944.0495240000005</v>
      </c>
      <c r="G27" s="8">
        <f t="shared" si="1"/>
        <v>2240.4216877640006</v>
      </c>
      <c r="H27" s="9">
        <f>_xlfn.IFNA(INDEX('Wage Index 2022'!$F:$F,MATCH($B$3,'Wage Index 2022'!$C:$C,0)),0)</f>
        <v>0.72400000000000009</v>
      </c>
      <c r="I27" s="8">
        <f t="shared" si="2"/>
        <v>1622.0653019411366</v>
      </c>
      <c r="J27" s="8">
        <f t="shared" si="3"/>
        <v>703.62783623600012</v>
      </c>
      <c r="K27" s="8">
        <f t="shared" si="4"/>
        <v>2325.6931381771365</v>
      </c>
    </row>
    <row r="28" spans="1:11" x14ac:dyDescent="0.25">
      <c r="A28" s="7" t="s">
        <v>39</v>
      </c>
      <c r="B28" s="7">
        <f>INDEX(Tables!$J:$J,MATCH($A28,Tables!$F:$F,0))</f>
        <v>5</v>
      </c>
      <c r="C28" s="8">
        <f t="shared" si="5"/>
        <v>2031.64</v>
      </c>
      <c r="D28" s="8">
        <f>IF($B$3&lt;&gt;"",(_xlfn.IFNA(INDEX(Tables!$B$13:$B$17,MATCH($D$3,Tables!$A$13:$A$17,0)),0))*$C28,0)</f>
        <v>2031.64</v>
      </c>
      <c r="E28" s="9">
        <f>INDEX(Tables!$K:$K,MATCH($A28,Tables!$F:$F,0))</f>
        <v>1.6044</v>
      </c>
      <c r="F28" s="8">
        <f t="shared" si="0"/>
        <v>3259.5632160000005</v>
      </c>
      <c r="G28" s="8">
        <f t="shared" si="1"/>
        <v>2480.5276073760006</v>
      </c>
      <c r="H28" s="9">
        <f>_xlfn.IFNA(INDEX('Wage Index 2022'!$F:$F,MATCH($B$3,'Wage Index 2022'!$C:$C,0)),0)</f>
        <v>0.72400000000000009</v>
      </c>
      <c r="I28" s="8">
        <f t="shared" si="2"/>
        <v>1795.9019877402245</v>
      </c>
      <c r="J28" s="8">
        <f t="shared" si="3"/>
        <v>779.03560862400013</v>
      </c>
      <c r="K28" s="8">
        <f t="shared" si="4"/>
        <v>2574.9375963642246</v>
      </c>
    </row>
    <row r="29" spans="1:11" x14ac:dyDescent="0.25">
      <c r="A29" s="7" t="s">
        <v>40</v>
      </c>
      <c r="B29" s="7">
        <f>INDEX(Tables!$J:$J,MATCH($A29,Tables!$F:$F,0))</f>
        <v>5</v>
      </c>
      <c r="C29" s="8">
        <f t="shared" si="5"/>
        <v>2031.64</v>
      </c>
      <c r="D29" s="8">
        <f>IF($B$3&lt;&gt;"",(_xlfn.IFNA(INDEX(Tables!$B$13:$B$17,MATCH($D$3,Tables!$A$13:$A$17,0)),0))*$C29,0)</f>
        <v>2031.64</v>
      </c>
      <c r="E29" s="9">
        <f>INDEX(Tables!$K:$K,MATCH($A29,Tables!$F:$F,0))</f>
        <v>1.2442</v>
      </c>
      <c r="F29" s="8">
        <f t="shared" si="0"/>
        <v>2527.7664880000002</v>
      </c>
      <c r="G29" s="8">
        <f t="shared" si="1"/>
        <v>1923.6302973680001</v>
      </c>
      <c r="H29" s="9">
        <f>_xlfn.IFNA(INDEX('Wage Index 2022'!$F:$F,MATCH($B$3,'Wage Index 2022'!$C:$C,0)),0)</f>
        <v>0.72400000000000009</v>
      </c>
      <c r="I29" s="8">
        <f t="shared" si="2"/>
        <v>1392.7083352944323</v>
      </c>
      <c r="J29" s="8">
        <f t="shared" si="3"/>
        <v>604.13619063200008</v>
      </c>
      <c r="K29" s="8">
        <f t="shared" si="4"/>
        <v>1996.8445259264324</v>
      </c>
    </row>
    <row r="30" spans="1:11" x14ac:dyDescent="0.25">
      <c r="A30" s="7" t="s">
        <v>41</v>
      </c>
      <c r="B30" s="7">
        <f>INDEX(Tables!$J:$J,MATCH($A30,Tables!$F:$F,0))</f>
        <v>4</v>
      </c>
      <c r="C30" s="8">
        <f t="shared" si="5"/>
        <v>2031.64</v>
      </c>
      <c r="D30" s="8">
        <f>IF($B$3&lt;&gt;"",(_xlfn.IFNA(INDEX(Tables!$B$13:$B$17,MATCH($D$3,Tables!$A$13:$A$17,0)),0))*$C30,0)</f>
        <v>2031.64</v>
      </c>
      <c r="E30" s="9">
        <f>INDEX(Tables!$K:$K,MATCH($A30,Tables!$F:$F,0))</f>
        <v>1.3085</v>
      </c>
      <c r="F30" s="8">
        <f t="shared" si="0"/>
        <v>2658.40094</v>
      </c>
      <c r="G30" s="8">
        <f t="shared" si="1"/>
        <v>2023.04311534</v>
      </c>
      <c r="H30" s="9">
        <f>_xlfn.IFNA(INDEX('Wage Index 2022'!$F:$F,MATCH($B$3,'Wage Index 2022'!$C:$C,0)),0)</f>
        <v>0.72400000000000009</v>
      </c>
      <c r="I30" s="8">
        <f t="shared" si="2"/>
        <v>1464.6832155061602</v>
      </c>
      <c r="J30" s="8">
        <f t="shared" si="3"/>
        <v>635.35782466000001</v>
      </c>
      <c r="K30" s="8">
        <f t="shared" si="4"/>
        <v>2100.0410401661602</v>
      </c>
    </row>
    <row r="31" spans="1:11" x14ac:dyDescent="0.25">
      <c r="A31" s="7" t="s">
        <v>42</v>
      </c>
      <c r="B31" s="7">
        <f>INDEX(Tables!$J:$J,MATCH($A31,Tables!$F:$F,0))</f>
        <v>4</v>
      </c>
      <c r="C31" s="8">
        <f t="shared" si="5"/>
        <v>2031.64</v>
      </c>
      <c r="D31" s="8">
        <f>IF($B$3&lt;&gt;"",(_xlfn.IFNA(INDEX(Tables!$B$13:$B$17,MATCH($D$3,Tables!$A$13:$A$17,0)),0))*$C31,0)</f>
        <v>2031.64</v>
      </c>
      <c r="E31" s="9">
        <f>INDEX(Tables!$K:$K,MATCH($A31,Tables!$F:$F,0))</f>
        <v>1.4638</v>
      </c>
      <c r="F31" s="8">
        <f t="shared" si="0"/>
        <v>2973.914632</v>
      </c>
      <c r="G31" s="8">
        <f t="shared" si="1"/>
        <v>2263.149034952</v>
      </c>
      <c r="H31" s="9">
        <f>_xlfn.IFNA(INDEX('Wage Index 2022'!$F:$F,MATCH($B$3,'Wage Index 2022'!$C:$C,0)),0)</f>
        <v>0.72400000000000009</v>
      </c>
      <c r="I31" s="8">
        <f t="shared" si="2"/>
        <v>1638.5199013052481</v>
      </c>
      <c r="J31" s="8">
        <f t="shared" si="3"/>
        <v>710.76559704800002</v>
      </c>
      <c r="K31" s="8">
        <f t="shared" si="4"/>
        <v>2349.2854983532479</v>
      </c>
    </row>
    <row r="32" spans="1:11" x14ac:dyDescent="0.25">
      <c r="A32" s="7" t="s">
        <v>43</v>
      </c>
      <c r="B32" s="7">
        <f>INDEX(Tables!$J:$J,MATCH($A32,Tables!$F:$F,0))</f>
        <v>5</v>
      </c>
      <c r="C32" s="8">
        <f t="shared" si="5"/>
        <v>2031.64</v>
      </c>
      <c r="D32" s="8">
        <f>IF($B$3&lt;&gt;"",(_xlfn.IFNA(INDEX(Tables!$B$13:$B$17,MATCH($D$3,Tables!$A$13:$A$17,0)),0))*$C32,0)</f>
        <v>2031.64</v>
      </c>
      <c r="E32" s="9">
        <f>INDEX(Tables!$K:$K,MATCH($A32,Tables!$F:$F,0))</f>
        <v>1.3633</v>
      </c>
      <c r="F32" s="8">
        <f t="shared" si="0"/>
        <v>2769.7348120000001</v>
      </c>
      <c r="G32" s="8">
        <f t="shared" si="1"/>
        <v>2107.7681919320003</v>
      </c>
      <c r="H32" s="9">
        <f>_xlfn.IFNA(INDEX('Wage Index 2022'!$F:$F,MATCH($B$3,'Wage Index 2022'!$C:$C,0)),0)</f>
        <v>0.72400000000000009</v>
      </c>
      <c r="I32" s="8">
        <f t="shared" si="2"/>
        <v>1526.0241709587683</v>
      </c>
      <c r="J32" s="8">
        <f t="shared" si="3"/>
        <v>661.966620068</v>
      </c>
      <c r="K32" s="8">
        <f t="shared" si="4"/>
        <v>2187.9907910267684</v>
      </c>
    </row>
    <row r="33" spans="1:11" x14ac:dyDescent="0.25">
      <c r="A33" s="7" t="s">
        <v>44</v>
      </c>
      <c r="B33" s="7">
        <f>INDEX(Tables!$J:$J,MATCH($A33,Tables!$F:$F,0))</f>
        <v>5</v>
      </c>
      <c r="C33" s="8">
        <f t="shared" si="5"/>
        <v>2031.64</v>
      </c>
      <c r="D33" s="8">
        <f>IF($B$3&lt;&gt;"",(_xlfn.IFNA(INDEX(Tables!$B$13:$B$17,MATCH($D$3,Tables!$A$13:$A$17,0)),0))*$C33,0)</f>
        <v>2031.64</v>
      </c>
      <c r="E33" s="9">
        <f>INDEX(Tables!$K:$K,MATCH($A33,Tables!$F:$F,0))</f>
        <v>1.4277</v>
      </c>
      <c r="F33" s="8">
        <f t="shared" si="0"/>
        <v>2900.5724279999999</v>
      </c>
      <c r="G33" s="8">
        <f t="shared" si="1"/>
        <v>2207.335617708</v>
      </c>
      <c r="H33" s="9">
        <f>_xlfn.IFNA(INDEX('Wage Index 2022'!$F:$F,MATCH($B$3,'Wage Index 2022'!$C:$C,0)),0)</f>
        <v>0.72400000000000009</v>
      </c>
      <c r="I33" s="8">
        <f t="shared" si="2"/>
        <v>1598.1109872205923</v>
      </c>
      <c r="J33" s="8">
        <f t="shared" si="3"/>
        <v>693.23681029199997</v>
      </c>
      <c r="K33" s="8">
        <f t="shared" si="4"/>
        <v>2291.3477975125925</v>
      </c>
    </row>
    <row r="34" spans="1:11" x14ac:dyDescent="0.25">
      <c r="A34" s="7" t="s">
        <v>45</v>
      </c>
      <c r="B34" s="7">
        <f>INDEX(Tables!$J:$J,MATCH($A34,Tables!$F:$F,0))</f>
        <v>5</v>
      </c>
      <c r="C34" s="8">
        <f t="shared" si="5"/>
        <v>2031.64</v>
      </c>
      <c r="D34" s="8">
        <f>IF($B$3&lt;&gt;"",(_xlfn.IFNA(INDEX(Tables!$B$13:$B$17,MATCH($D$3,Tables!$A$13:$A$17,0)),0))*$C34,0)</f>
        <v>2031.64</v>
      </c>
      <c r="E34" s="9">
        <f>INDEX(Tables!$K:$K,MATCH($A34,Tables!$F:$F,0))</f>
        <v>1.583</v>
      </c>
      <c r="F34" s="8">
        <f t="shared" si="0"/>
        <v>3216.0861199999999</v>
      </c>
      <c r="G34" s="8">
        <f t="shared" si="1"/>
        <v>2447.44153732</v>
      </c>
      <c r="H34" s="9">
        <f>_xlfn.IFNA(INDEX('Wage Index 2022'!$F:$F,MATCH($B$3,'Wage Index 2022'!$C:$C,0)),0)</f>
        <v>0.72400000000000009</v>
      </c>
      <c r="I34" s="8">
        <f t="shared" si="2"/>
        <v>1771.9476730196802</v>
      </c>
      <c r="J34" s="8">
        <f t="shared" si="3"/>
        <v>768.64458267999998</v>
      </c>
      <c r="K34" s="8">
        <f t="shared" si="4"/>
        <v>2540.5922556996802</v>
      </c>
    </row>
    <row r="35" spans="1:11" x14ac:dyDescent="0.25">
      <c r="A35" s="7" t="s">
        <v>46</v>
      </c>
      <c r="B35" s="7">
        <f>INDEX(Tables!$J:$J,MATCH($A35,Tables!$F:$F,0))</f>
        <v>5</v>
      </c>
      <c r="C35" s="8">
        <f t="shared" si="5"/>
        <v>2031.64</v>
      </c>
      <c r="D35" s="8">
        <f>IF($B$3&lt;&gt;"",(_xlfn.IFNA(INDEX(Tables!$B$13:$B$17,MATCH($D$3,Tables!$A$13:$A$17,0)),0))*$C35,0)</f>
        <v>2031.64</v>
      </c>
      <c r="E35" s="9">
        <f>INDEX(Tables!$K:$K,MATCH($A35,Tables!$F:$F,0))</f>
        <v>1.4878</v>
      </c>
      <c r="F35" s="8">
        <f t="shared" si="0"/>
        <v>3022.673992</v>
      </c>
      <c r="G35" s="8">
        <f t="shared" si="1"/>
        <v>2300.2549079119999</v>
      </c>
      <c r="H35" s="9">
        <f>_xlfn.IFNA(INDEX('Wage Index 2022'!$F:$F,MATCH($B$3,'Wage Index 2022'!$C:$C,0)),0)</f>
        <v>0.72400000000000009</v>
      </c>
      <c r="I35" s="8">
        <f t="shared" si="2"/>
        <v>1665.3845533282881</v>
      </c>
      <c r="J35" s="8">
        <f t="shared" si="3"/>
        <v>722.41908408799998</v>
      </c>
      <c r="K35" s="8">
        <f t="shared" si="4"/>
        <v>2387.803637416288</v>
      </c>
    </row>
    <row r="36" spans="1:11" x14ac:dyDescent="0.25">
      <c r="A36" s="7" t="s">
        <v>47</v>
      </c>
      <c r="B36" s="7">
        <f>INDEX(Tables!$J:$J,MATCH($A36,Tables!$F:$F,0))</f>
        <v>5</v>
      </c>
      <c r="C36" s="8">
        <f t="shared" si="5"/>
        <v>2031.64</v>
      </c>
      <c r="D36" s="8">
        <f>IF($B$3&lt;&gt;"",(_xlfn.IFNA(INDEX(Tables!$B$13:$B$17,MATCH($D$3,Tables!$A$13:$A$17,0)),0))*$C36,0)</f>
        <v>2031.64</v>
      </c>
      <c r="E36" s="9">
        <f>INDEX(Tables!$K:$K,MATCH($A36,Tables!$F:$F,0))</f>
        <v>1.5521</v>
      </c>
      <c r="F36" s="8">
        <f t="shared" si="0"/>
        <v>3153.3084440000002</v>
      </c>
      <c r="G36" s="8">
        <f t="shared" si="1"/>
        <v>2399.667725884</v>
      </c>
      <c r="H36" s="9">
        <f>_xlfn.IFNA(INDEX('Wage Index 2022'!$F:$F,MATCH($B$3,'Wage Index 2022'!$C:$C,0)),0)</f>
        <v>0.72400000000000009</v>
      </c>
      <c r="I36" s="8">
        <f t="shared" si="2"/>
        <v>1737.3594335400162</v>
      </c>
      <c r="J36" s="8">
        <f t="shared" si="3"/>
        <v>753.64071811600002</v>
      </c>
      <c r="K36" s="8">
        <f t="shared" si="4"/>
        <v>2491.000151656016</v>
      </c>
    </row>
    <row r="37" spans="1:11" x14ac:dyDescent="0.25">
      <c r="A37" s="7" t="s">
        <v>48</v>
      </c>
      <c r="B37" s="7">
        <f>INDEX(Tables!$J:$J,MATCH($A37,Tables!$F:$F,0))</f>
        <v>5</v>
      </c>
      <c r="C37" s="8">
        <f t="shared" si="5"/>
        <v>2031.64</v>
      </c>
      <c r="D37" s="8">
        <f>IF($B$3&lt;&gt;"",(_xlfn.IFNA(INDEX(Tables!$B$13:$B$17,MATCH($D$3,Tables!$A$13:$A$17,0)),0))*$C37,0)</f>
        <v>2031.64</v>
      </c>
      <c r="E37" s="9">
        <f>INDEX(Tables!$K:$K,MATCH($A37,Tables!$F:$F,0))</f>
        <v>1.7074</v>
      </c>
      <c r="F37" s="8">
        <f t="shared" si="0"/>
        <v>3468.8221360000002</v>
      </c>
      <c r="G37" s="8">
        <f t="shared" si="1"/>
        <v>2639.7736454960004</v>
      </c>
      <c r="H37" s="9">
        <f>_xlfn.IFNA(INDEX('Wage Index 2022'!$F:$F,MATCH($B$3,'Wage Index 2022'!$C:$C,0)),0)</f>
        <v>0.72400000000000009</v>
      </c>
      <c r="I37" s="8">
        <f t="shared" si="2"/>
        <v>1911.1961193391046</v>
      </c>
      <c r="J37" s="8">
        <f t="shared" si="3"/>
        <v>829.04849050400003</v>
      </c>
      <c r="K37" s="8">
        <f t="shared" si="4"/>
        <v>2740.2446098431046</v>
      </c>
    </row>
    <row r="38" spans="1:11" x14ac:dyDescent="0.25">
      <c r="A38" s="7" t="s">
        <v>49</v>
      </c>
      <c r="B38" s="7">
        <f>INDEX(Tables!$J:$J,MATCH($A38,Tables!$F:$F,0))</f>
        <v>3</v>
      </c>
      <c r="C38" s="8">
        <f t="shared" si="5"/>
        <v>2031.64</v>
      </c>
      <c r="D38" s="8">
        <f>IF($B$3&lt;&gt;"",(_xlfn.IFNA(INDEX(Tables!$B$13:$B$17,MATCH($D$3,Tables!$A$13:$A$17,0)),0))*$C38,0)</f>
        <v>2031.64</v>
      </c>
      <c r="E38" s="9">
        <f>INDEX(Tables!$K:$K,MATCH($A38,Tables!$F:$F,0))</f>
        <v>0.87309999999999999</v>
      </c>
      <c r="F38" s="8">
        <f t="shared" si="0"/>
        <v>1773.8248840000001</v>
      </c>
      <c r="G38" s="8">
        <f t="shared" si="1"/>
        <v>1349.8807367240001</v>
      </c>
      <c r="H38" s="9">
        <f>_xlfn.IFNA(INDEX('Wage Index 2022'!$F:$F,MATCH($B$3,'Wage Index 2022'!$C:$C,0)),0)</f>
        <v>0.72400000000000009</v>
      </c>
      <c r="I38" s="8">
        <f t="shared" si="2"/>
        <v>977.31365338817625</v>
      </c>
      <c r="J38" s="8">
        <f t="shared" si="3"/>
        <v>423.94414727600002</v>
      </c>
      <c r="K38" s="8">
        <f t="shared" si="4"/>
        <v>1401.2578006641763</v>
      </c>
    </row>
    <row r="39" spans="1:11" x14ac:dyDescent="0.25">
      <c r="A39" s="7" t="s">
        <v>50</v>
      </c>
      <c r="B39" s="7">
        <f>INDEX(Tables!$J:$J,MATCH($A39,Tables!$F:$F,0))</f>
        <v>3</v>
      </c>
      <c r="C39" s="8">
        <f t="shared" si="5"/>
        <v>2031.64</v>
      </c>
      <c r="D39" s="8">
        <f>IF($B$3&lt;&gt;"",(_xlfn.IFNA(INDEX(Tables!$B$13:$B$17,MATCH($D$3,Tables!$A$13:$A$17,0)),0))*$C39,0)</f>
        <v>2031.64</v>
      </c>
      <c r="E39" s="9">
        <f>INDEX(Tables!$K:$K,MATCH($A39,Tables!$F:$F,0))</f>
        <v>0.93740000000000001</v>
      </c>
      <c r="F39" s="8">
        <f t="shared" si="0"/>
        <v>1904.4593360000001</v>
      </c>
      <c r="G39" s="8">
        <f t="shared" si="1"/>
        <v>1449.293554696</v>
      </c>
      <c r="H39" s="9">
        <f>_xlfn.IFNA(INDEX('Wage Index 2022'!$F:$F,MATCH($B$3,'Wage Index 2022'!$C:$C,0)),0)</f>
        <v>0.72400000000000009</v>
      </c>
      <c r="I39" s="8">
        <f t="shared" si="2"/>
        <v>1049.2885335999042</v>
      </c>
      <c r="J39" s="8">
        <f t="shared" si="3"/>
        <v>455.16578130400001</v>
      </c>
      <c r="K39" s="8">
        <f t="shared" si="4"/>
        <v>1504.4543149039041</v>
      </c>
    </row>
    <row r="40" spans="1:11" x14ac:dyDescent="0.25">
      <c r="A40" s="7" t="s">
        <v>51</v>
      </c>
      <c r="B40" s="7">
        <f>INDEX(Tables!$J:$J,MATCH($A40,Tables!$F:$F,0))</f>
        <v>2</v>
      </c>
      <c r="C40" s="8">
        <f t="shared" si="5"/>
        <v>2031.64</v>
      </c>
      <c r="D40" s="8">
        <f>IF($B$3&lt;&gt;"",(_xlfn.IFNA(INDEX(Tables!$B$13:$B$17,MATCH($D$3,Tables!$A$13:$A$17,0)),0))*$C40,0)</f>
        <v>2031.64</v>
      </c>
      <c r="E40" s="9">
        <f>INDEX(Tables!$K:$K,MATCH($A40,Tables!$F:$F,0))</f>
        <v>1.0927</v>
      </c>
      <c r="F40" s="8">
        <f t="shared" si="0"/>
        <v>2219.9730280000003</v>
      </c>
      <c r="G40" s="8">
        <f t="shared" si="1"/>
        <v>1689.3994743080002</v>
      </c>
      <c r="H40" s="9">
        <f>_xlfn.IFNA(INDEX('Wage Index 2022'!$F:$F,MATCH($B$3,'Wage Index 2022'!$C:$C,0)),0)</f>
        <v>0.72400000000000009</v>
      </c>
      <c r="I40" s="8">
        <f t="shared" si="2"/>
        <v>1223.1252193989924</v>
      </c>
      <c r="J40" s="8">
        <f t="shared" si="3"/>
        <v>530.57355369200002</v>
      </c>
      <c r="K40" s="8">
        <f t="shared" si="4"/>
        <v>1753.6987730909923</v>
      </c>
    </row>
    <row r="41" spans="1:11" x14ac:dyDescent="0.25">
      <c r="A41" s="7" t="s">
        <v>52</v>
      </c>
      <c r="B41" s="7">
        <f>INDEX(Tables!$J:$J,MATCH($A41,Tables!$F:$F,0))</f>
        <v>3</v>
      </c>
      <c r="C41" s="8">
        <f t="shared" si="5"/>
        <v>2031.64</v>
      </c>
      <c r="D41" s="8">
        <f>IF($B$3&lt;&gt;"",(_xlfn.IFNA(INDEX(Tables!$B$13:$B$17,MATCH($D$3,Tables!$A$13:$A$17,0)),0))*$C41,0)</f>
        <v>2031.64</v>
      </c>
      <c r="E41" s="9">
        <f>INDEX(Tables!$K:$K,MATCH($A41,Tables!$F:$F,0))</f>
        <v>1.014</v>
      </c>
      <c r="F41" s="8">
        <f t="shared" si="0"/>
        <v>2060.0829600000002</v>
      </c>
      <c r="G41" s="8">
        <f t="shared" si="1"/>
        <v>1567.7231325600001</v>
      </c>
      <c r="H41" s="9">
        <f>_xlfn.IFNA(INDEX('Wage Index 2022'!$F:$F,MATCH($B$3,'Wage Index 2022'!$C:$C,0)),0)</f>
        <v>0.72400000000000009</v>
      </c>
      <c r="I41" s="8">
        <f t="shared" si="2"/>
        <v>1135.0315479734402</v>
      </c>
      <c r="J41" s="8">
        <f t="shared" si="3"/>
        <v>492.35982744</v>
      </c>
      <c r="K41" s="8">
        <f t="shared" si="4"/>
        <v>1627.3913754134401</v>
      </c>
    </row>
    <row r="42" spans="1:11" x14ac:dyDescent="0.25">
      <c r="A42" s="7" t="s">
        <v>53</v>
      </c>
      <c r="B42" s="7">
        <f>INDEX(Tables!$J:$J,MATCH($A42,Tables!$F:$F,0))</f>
        <v>3</v>
      </c>
      <c r="C42" s="8">
        <f t="shared" si="5"/>
        <v>2031.64</v>
      </c>
      <c r="D42" s="8">
        <f>IF($B$3&lt;&gt;"",(_xlfn.IFNA(INDEX(Tables!$B$13:$B$17,MATCH($D$3,Tables!$A$13:$A$17,0)),0))*$C42,0)</f>
        <v>2031.64</v>
      </c>
      <c r="E42" s="9">
        <f>INDEX(Tables!$K:$K,MATCH($A42,Tables!$F:$F,0))</f>
        <v>1.0783</v>
      </c>
      <c r="F42" s="8">
        <f t="shared" si="0"/>
        <v>2190.717412</v>
      </c>
      <c r="G42" s="8">
        <f t="shared" si="1"/>
        <v>1667.1359505319999</v>
      </c>
      <c r="H42" s="9">
        <f>_xlfn.IFNA(INDEX('Wage Index 2022'!$F:$F,MATCH($B$3,'Wage Index 2022'!$C:$C,0)),0)</f>
        <v>0.72400000000000009</v>
      </c>
      <c r="I42" s="8">
        <f t="shared" si="2"/>
        <v>1207.006428185168</v>
      </c>
      <c r="J42" s="8">
        <f t="shared" si="3"/>
        <v>523.58146146799993</v>
      </c>
      <c r="K42" s="8">
        <f t="shared" si="4"/>
        <v>1730.5878896531681</v>
      </c>
    </row>
    <row r="43" spans="1:11" x14ac:dyDescent="0.25">
      <c r="A43" s="7" t="s">
        <v>54</v>
      </c>
      <c r="B43" s="7">
        <f>INDEX(Tables!$J:$J,MATCH($A43,Tables!$F:$F,0))</f>
        <v>2</v>
      </c>
      <c r="C43" s="8">
        <f t="shared" si="5"/>
        <v>2031.64</v>
      </c>
      <c r="D43" s="8">
        <f>IF($B$3&lt;&gt;"",(_xlfn.IFNA(INDEX(Tables!$B$13:$B$17,MATCH($D$3,Tables!$A$13:$A$17,0)),0))*$C43,0)</f>
        <v>2031.64</v>
      </c>
      <c r="E43" s="9">
        <f>INDEX(Tables!$K:$K,MATCH($A43,Tables!$F:$F,0))</f>
        <v>1.2336</v>
      </c>
      <c r="F43" s="8">
        <f t="shared" si="0"/>
        <v>2506.231104</v>
      </c>
      <c r="G43" s="8">
        <f t="shared" si="1"/>
        <v>1907.2418701439999</v>
      </c>
      <c r="H43" s="9">
        <f>_xlfn.IFNA(INDEX('Wage Index 2022'!$F:$F,MATCH($B$3,'Wage Index 2022'!$C:$C,0)),0)</f>
        <v>0.72400000000000009</v>
      </c>
      <c r="I43" s="8">
        <f t="shared" si="2"/>
        <v>1380.8431139842562</v>
      </c>
      <c r="J43" s="8">
        <f t="shared" si="3"/>
        <v>598.98923385599994</v>
      </c>
      <c r="K43" s="8">
        <f t="shared" si="4"/>
        <v>1979.8323478402563</v>
      </c>
    </row>
    <row r="44" spans="1:11" x14ac:dyDescent="0.25">
      <c r="A44" s="7" t="s">
        <v>55</v>
      </c>
      <c r="B44" s="7">
        <f>INDEX(Tables!$J:$J,MATCH($A44,Tables!$F:$F,0))</f>
        <v>3</v>
      </c>
      <c r="C44" s="8">
        <f t="shared" si="5"/>
        <v>2031.64</v>
      </c>
      <c r="D44" s="8">
        <f>IF($B$3&lt;&gt;"",(_xlfn.IFNA(INDEX(Tables!$B$13:$B$17,MATCH($D$3,Tables!$A$13:$A$17,0)),0))*$C44,0)</f>
        <v>2031.64</v>
      </c>
      <c r="E44" s="9">
        <f>INDEX(Tables!$K:$K,MATCH($A44,Tables!$F:$F,0))</f>
        <v>0.98370000000000002</v>
      </c>
      <c r="F44" s="8">
        <f t="shared" si="0"/>
        <v>1998.5242680000001</v>
      </c>
      <c r="G44" s="8">
        <f t="shared" si="1"/>
        <v>1520.8769679480001</v>
      </c>
      <c r="H44" s="9">
        <f>_xlfn.IFNA(INDEX('Wage Index 2022'!$F:$F,MATCH($B$3,'Wage Index 2022'!$C:$C,0)),0)</f>
        <v>0.72400000000000009</v>
      </c>
      <c r="I44" s="8">
        <f t="shared" si="2"/>
        <v>1101.1149247943522</v>
      </c>
      <c r="J44" s="8">
        <f t="shared" si="3"/>
        <v>477.64730005199999</v>
      </c>
      <c r="K44" s="8">
        <f t="shared" si="4"/>
        <v>1578.7622248463522</v>
      </c>
    </row>
    <row r="45" spans="1:11" x14ac:dyDescent="0.25">
      <c r="A45" s="7" t="s">
        <v>56</v>
      </c>
      <c r="B45" s="7">
        <f>INDEX(Tables!$J:$J,MATCH($A45,Tables!$F:$F,0))</f>
        <v>2</v>
      </c>
      <c r="C45" s="8">
        <f t="shared" si="5"/>
        <v>2031.64</v>
      </c>
      <c r="D45" s="8">
        <f>IF($B$3&lt;&gt;"",(_xlfn.IFNA(INDEX(Tables!$B$13:$B$17,MATCH($D$3,Tables!$A$13:$A$17,0)),0))*$C45,0)</f>
        <v>2031.64</v>
      </c>
      <c r="E45" s="9">
        <f>INDEX(Tables!$K:$K,MATCH($A45,Tables!$F:$F,0))</f>
        <v>1.0481</v>
      </c>
      <c r="F45" s="8">
        <f t="shared" si="0"/>
        <v>2129.3618840000004</v>
      </c>
      <c r="G45" s="8">
        <f t="shared" si="1"/>
        <v>1620.4443937240003</v>
      </c>
      <c r="H45" s="9">
        <f>_xlfn.IFNA(INDEX('Wage Index 2022'!$F:$F,MATCH($B$3,'Wage Index 2022'!$C:$C,0)),0)</f>
        <v>0.72400000000000009</v>
      </c>
      <c r="I45" s="8">
        <f t="shared" si="2"/>
        <v>1173.2017410561764</v>
      </c>
      <c r="J45" s="8">
        <f t="shared" si="3"/>
        <v>508.91749027600008</v>
      </c>
      <c r="K45" s="8">
        <f t="shared" si="4"/>
        <v>1682.1192313321765</v>
      </c>
    </row>
    <row r="46" spans="1:11" x14ac:dyDescent="0.25">
      <c r="A46" s="7" t="s">
        <v>57</v>
      </c>
      <c r="B46" s="7">
        <f>INDEX(Tables!$J:$J,MATCH($A46,Tables!$F:$F,0))</f>
        <v>2</v>
      </c>
      <c r="C46" s="8">
        <f t="shared" si="5"/>
        <v>2031.64</v>
      </c>
      <c r="D46" s="8">
        <f>IF($B$3&lt;&gt;"",(_xlfn.IFNA(INDEX(Tables!$B$13:$B$17,MATCH($D$3,Tables!$A$13:$A$17,0)),0))*$C46,0)</f>
        <v>2031.64</v>
      </c>
      <c r="E46" s="9">
        <f>INDEX(Tables!$K:$K,MATCH($A46,Tables!$F:$F,0))</f>
        <v>1.2033</v>
      </c>
      <c r="F46" s="8">
        <f t="shared" si="0"/>
        <v>2444.6724120000003</v>
      </c>
      <c r="G46" s="8">
        <f t="shared" si="1"/>
        <v>1860.3957055320002</v>
      </c>
      <c r="H46" s="9">
        <f>_xlfn.IFNA(INDEX('Wage Index 2022'!$F:$F,MATCH($B$3,'Wage Index 2022'!$C:$C,0)),0)</f>
        <v>0.72400000000000009</v>
      </c>
      <c r="I46" s="8">
        <f t="shared" si="2"/>
        <v>1346.9264908051682</v>
      </c>
      <c r="J46" s="8">
        <f t="shared" si="3"/>
        <v>584.27670646800004</v>
      </c>
      <c r="K46" s="8">
        <f t="shared" si="4"/>
        <v>1931.2031972731684</v>
      </c>
    </row>
    <row r="47" spans="1:11" x14ac:dyDescent="0.25">
      <c r="A47" s="7" t="s">
        <v>58</v>
      </c>
      <c r="B47" s="7">
        <f>INDEX(Tables!$J:$J,MATCH($A47,Tables!$F:$F,0))</f>
        <v>5</v>
      </c>
      <c r="C47" s="8">
        <f t="shared" si="5"/>
        <v>2031.64</v>
      </c>
      <c r="D47" s="8">
        <f>IF($B$3&lt;&gt;"",(_xlfn.IFNA(INDEX(Tables!$B$13:$B$17,MATCH($D$3,Tables!$A$13:$A$17,0)),0))*$C47,0)</f>
        <v>2031.64</v>
      </c>
      <c r="E47" s="9">
        <f>INDEX(Tables!$K:$K,MATCH($A47,Tables!$F:$F,0))</f>
        <v>1.0194000000000001</v>
      </c>
      <c r="F47" s="8">
        <f t="shared" si="0"/>
        <v>2071.0538160000001</v>
      </c>
      <c r="G47" s="8">
        <f t="shared" si="1"/>
        <v>1576.071953976</v>
      </c>
      <c r="H47" s="9">
        <f>_xlfn.IFNA(INDEX('Wage Index 2022'!$F:$F,MATCH($B$3,'Wage Index 2022'!$C:$C,0)),0)</f>
        <v>0.72400000000000009</v>
      </c>
      <c r="I47" s="8">
        <f t="shared" si="2"/>
        <v>1141.0760946786243</v>
      </c>
      <c r="J47" s="8">
        <f t="shared" si="3"/>
        <v>494.98186202400001</v>
      </c>
      <c r="K47" s="8">
        <f t="shared" si="4"/>
        <v>1636.0579567026243</v>
      </c>
    </row>
    <row r="48" spans="1:11" x14ac:dyDescent="0.25">
      <c r="A48" s="7" t="s">
        <v>59</v>
      </c>
      <c r="B48" s="7">
        <f>INDEX(Tables!$J:$J,MATCH($A48,Tables!$F:$F,0))</f>
        <v>5</v>
      </c>
      <c r="C48" s="8">
        <f t="shared" si="5"/>
        <v>2031.64</v>
      </c>
      <c r="D48" s="8">
        <f>IF($B$3&lt;&gt;"",(_xlfn.IFNA(INDEX(Tables!$B$13:$B$17,MATCH($D$3,Tables!$A$13:$A$17,0)),0))*$C48,0)</f>
        <v>2031.64</v>
      </c>
      <c r="E48" s="9">
        <f>INDEX(Tables!$K:$K,MATCH($A48,Tables!$F:$F,0))</f>
        <v>1.0837000000000001</v>
      </c>
      <c r="F48" s="8">
        <f t="shared" si="0"/>
        <v>2201.6882680000003</v>
      </c>
      <c r="G48" s="8">
        <f t="shared" si="1"/>
        <v>1675.4847719480003</v>
      </c>
      <c r="H48" s="9">
        <f>_xlfn.IFNA(INDEX('Wage Index 2022'!$F:$F,MATCH($B$3,'Wage Index 2022'!$C:$C,0)),0)</f>
        <v>0.72400000000000009</v>
      </c>
      <c r="I48" s="8">
        <f t="shared" si="2"/>
        <v>1213.0509748903523</v>
      </c>
      <c r="J48" s="8">
        <f t="shared" si="3"/>
        <v>526.20349605200011</v>
      </c>
      <c r="K48" s="8">
        <f t="shared" si="4"/>
        <v>1739.2544709423523</v>
      </c>
    </row>
    <row r="49" spans="1:11" x14ac:dyDescent="0.25">
      <c r="A49" s="7" t="s">
        <v>60</v>
      </c>
      <c r="B49" s="7">
        <f>INDEX(Tables!$J:$J,MATCH($A49,Tables!$F:$F,0))</f>
        <v>5</v>
      </c>
      <c r="C49" s="8">
        <f t="shared" si="5"/>
        <v>2031.64</v>
      </c>
      <c r="D49" s="8">
        <f>IF($B$3&lt;&gt;"",(_xlfn.IFNA(INDEX(Tables!$B$13:$B$17,MATCH($D$3,Tables!$A$13:$A$17,0)),0))*$C49,0)</f>
        <v>2031.64</v>
      </c>
      <c r="E49" s="9">
        <f>INDEX(Tables!$K:$K,MATCH($A49,Tables!$F:$F,0))</f>
        <v>1.2390000000000001</v>
      </c>
      <c r="F49" s="8">
        <f t="shared" si="0"/>
        <v>2517.2019600000003</v>
      </c>
      <c r="G49" s="8">
        <f t="shared" si="1"/>
        <v>1915.5906915600003</v>
      </c>
      <c r="H49" s="9">
        <f>_xlfn.IFNA(INDEX('Wage Index 2022'!$F:$F,MATCH($B$3,'Wage Index 2022'!$C:$C,0)),0)</f>
        <v>0.72400000000000009</v>
      </c>
      <c r="I49" s="8">
        <f t="shared" si="2"/>
        <v>1386.8876606894405</v>
      </c>
      <c r="J49" s="8">
        <f t="shared" si="3"/>
        <v>601.61126844</v>
      </c>
      <c r="K49" s="8">
        <f t="shared" si="4"/>
        <v>1988.4989291294405</v>
      </c>
    </row>
    <row r="50" spans="1:11" x14ac:dyDescent="0.25">
      <c r="A50" s="7" t="s">
        <v>61</v>
      </c>
      <c r="B50" s="7">
        <f>INDEX(Tables!$J:$J,MATCH($A50,Tables!$F:$F,0))</f>
        <v>5</v>
      </c>
      <c r="C50" s="8">
        <f t="shared" si="5"/>
        <v>2031.64</v>
      </c>
      <c r="D50" s="8">
        <f>IF($B$3&lt;&gt;"",(_xlfn.IFNA(INDEX(Tables!$B$13:$B$17,MATCH($D$3,Tables!$A$13:$A$17,0)),0))*$C50,0)</f>
        <v>2031.64</v>
      </c>
      <c r="E50" s="9">
        <f>INDEX(Tables!$K:$K,MATCH($A50,Tables!$F:$F,0))</f>
        <v>1.1223000000000001</v>
      </c>
      <c r="F50" s="8">
        <f t="shared" si="0"/>
        <v>2280.1095720000003</v>
      </c>
      <c r="G50" s="8">
        <f t="shared" si="1"/>
        <v>1735.1633842920003</v>
      </c>
      <c r="H50" s="9">
        <f>_xlfn.IFNA(INDEX('Wage Index 2022'!$F:$F,MATCH($B$3,'Wage Index 2022'!$C:$C,0)),0)</f>
        <v>0.72400000000000009</v>
      </c>
      <c r="I50" s="8">
        <f t="shared" si="2"/>
        <v>1256.2582902274085</v>
      </c>
      <c r="J50" s="8">
        <f t="shared" si="3"/>
        <v>544.94618770800002</v>
      </c>
      <c r="K50" s="8">
        <f t="shared" si="4"/>
        <v>1801.2044779354085</v>
      </c>
    </row>
    <row r="51" spans="1:11" x14ac:dyDescent="0.25">
      <c r="A51" s="7" t="s">
        <v>62</v>
      </c>
      <c r="B51" s="7">
        <f>INDEX(Tables!$J:$J,MATCH($A51,Tables!$F:$F,0))</f>
        <v>5</v>
      </c>
      <c r="C51" s="8">
        <f t="shared" si="5"/>
        <v>2031.64</v>
      </c>
      <c r="D51" s="8">
        <f>IF($B$3&lt;&gt;"",(_xlfn.IFNA(INDEX(Tables!$B$13:$B$17,MATCH($D$3,Tables!$A$13:$A$17,0)),0))*$C51,0)</f>
        <v>2031.64</v>
      </c>
      <c r="E51" s="9">
        <f>INDEX(Tables!$K:$K,MATCH($A51,Tables!$F:$F,0))</f>
        <v>1.1867000000000001</v>
      </c>
      <c r="F51" s="8">
        <f t="shared" si="0"/>
        <v>2410.9471880000001</v>
      </c>
      <c r="G51" s="8">
        <f t="shared" si="1"/>
        <v>1834.7308100680002</v>
      </c>
      <c r="H51" s="9">
        <f>_xlfn.IFNA(INDEX('Wage Index 2022'!$F:$F,MATCH($B$3,'Wage Index 2022'!$C:$C,0)),0)</f>
        <v>0.72400000000000009</v>
      </c>
      <c r="I51" s="8">
        <f t="shared" si="2"/>
        <v>1328.3451064892324</v>
      </c>
      <c r="J51" s="8">
        <f t="shared" si="3"/>
        <v>576.216377932</v>
      </c>
      <c r="K51" s="8">
        <f t="shared" si="4"/>
        <v>1904.5614844212323</v>
      </c>
    </row>
    <row r="52" spans="1:11" x14ac:dyDescent="0.25">
      <c r="A52" s="7" t="s">
        <v>63</v>
      </c>
      <c r="B52" s="7">
        <f>INDEX(Tables!$J:$J,MATCH($A52,Tables!$F:$F,0))</f>
        <v>5</v>
      </c>
      <c r="C52" s="8">
        <f t="shared" si="5"/>
        <v>2031.64</v>
      </c>
      <c r="D52" s="8">
        <f>IF($B$3&lt;&gt;"",(_xlfn.IFNA(INDEX(Tables!$B$13:$B$17,MATCH($D$3,Tables!$A$13:$A$17,0)),0))*$C52,0)</f>
        <v>2031.64</v>
      </c>
      <c r="E52" s="9">
        <f>INDEX(Tables!$K:$K,MATCH($A52,Tables!$F:$F,0))</f>
        <v>1.3419000000000001</v>
      </c>
      <c r="F52" s="8">
        <f t="shared" si="0"/>
        <v>2726.2577160000005</v>
      </c>
      <c r="G52" s="8">
        <f t="shared" si="1"/>
        <v>2074.6821218760006</v>
      </c>
      <c r="H52" s="9">
        <f>_xlfn.IFNA(INDEX('Wage Index 2022'!$F:$F,MATCH($B$3,'Wage Index 2022'!$C:$C,0)),0)</f>
        <v>0.72400000000000009</v>
      </c>
      <c r="I52" s="8">
        <f t="shared" si="2"/>
        <v>1502.0698562382247</v>
      </c>
      <c r="J52" s="8">
        <f t="shared" si="3"/>
        <v>651.57559412400008</v>
      </c>
      <c r="K52" s="8">
        <f t="shared" si="4"/>
        <v>2153.6454503622249</v>
      </c>
    </row>
    <row r="53" spans="1:11" x14ac:dyDescent="0.25">
      <c r="A53" s="7" t="s">
        <v>64</v>
      </c>
      <c r="B53" s="7">
        <f>INDEX(Tables!$J:$J,MATCH($A53,Tables!$F:$F,0))</f>
        <v>5</v>
      </c>
      <c r="C53" s="8">
        <f t="shared" si="5"/>
        <v>2031.64</v>
      </c>
      <c r="D53" s="8">
        <f>IF($B$3&lt;&gt;"",(_xlfn.IFNA(INDEX(Tables!$B$13:$B$17,MATCH($D$3,Tables!$A$13:$A$17,0)),0))*$C53,0)</f>
        <v>2031.64</v>
      </c>
      <c r="E53" s="9">
        <f>INDEX(Tables!$K:$K,MATCH($A53,Tables!$F:$F,0))</f>
        <v>1.2839</v>
      </c>
      <c r="F53" s="8">
        <f t="shared" si="0"/>
        <v>2608.4225960000003</v>
      </c>
      <c r="G53" s="8">
        <f t="shared" si="1"/>
        <v>1985.0095955560002</v>
      </c>
      <c r="H53" s="9">
        <f>_xlfn.IFNA(INDEX('Wage Index 2022'!$F:$F,MATCH($B$3,'Wage Index 2022'!$C:$C,0)),0)</f>
        <v>0.72400000000000009</v>
      </c>
      <c r="I53" s="8">
        <f t="shared" si="2"/>
        <v>1437.1469471825444</v>
      </c>
      <c r="J53" s="8">
        <f t="shared" si="3"/>
        <v>623.41300044400009</v>
      </c>
      <c r="K53" s="8">
        <f t="shared" si="4"/>
        <v>2060.5599476265443</v>
      </c>
    </row>
    <row r="54" spans="1:11" x14ac:dyDescent="0.25">
      <c r="A54" s="7" t="s">
        <v>65</v>
      </c>
      <c r="B54" s="7">
        <f>INDEX(Tables!$J:$J,MATCH($A54,Tables!$F:$F,0))</f>
        <v>5</v>
      </c>
      <c r="C54" s="8">
        <f t="shared" si="5"/>
        <v>2031.64</v>
      </c>
      <c r="D54" s="8">
        <f>IF($B$3&lt;&gt;"",(_xlfn.IFNA(INDEX(Tables!$B$13:$B$17,MATCH($D$3,Tables!$A$13:$A$17,0)),0))*$C54,0)</f>
        <v>2031.64</v>
      </c>
      <c r="E54" s="9">
        <f>INDEX(Tables!$K:$K,MATCH($A54,Tables!$F:$F,0))</f>
        <v>1.3483000000000001</v>
      </c>
      <c r="F54" s="8">
        <f t="shared" si="0"/>
        <v>2739.2602120000001</v>
      </c>
      <c r="G54" s="8">
        <f t="shared" si="1"/>
        <v>2084.5770213320002</v>
      </c>
      <c r="H54" s="9">
        <f>_xlfn.IFNA(INDEX('Wage Index 2022'!$F:$F,MATCH($B$3,'Wage Index 2022'!$C:$C,0)),0)</f>
        <v>0.72400000000000009</v>
      </c>
      <c r="I54" s="8">
        <f t="shared" si="2"/>
        <v>1509.2337634443684</v>
      </c>
      <c r="J54" s="8">
        <f t="shared" si="3"/>
        <v>654.68319066799995</v>
      </c>
      <c r="K54" s="8">
        <f t="shared" si="4"/>
        <v>2163.9169541123683</v>
      </c>
    </row>
    <row r="55" spans="1:11" x14ac:dyDescent="0.25">
      <c r="A55" s="7" t="s">
        <v>66</v>
      </c>
      <c r="B55" s="7">
        <f>INDEX(Tables!$J:$J,MATCH($A55,Tables!$F:$F,0))</f>
        <v>5</v>
      </c>
      <c r="C55" s="8">
        <f t="shared" si="5"/>
        <v>2031.64</v>
      </c>
      <c r="D55" s="8">
        <f>IF($B$3&lt;&gt;"",(_xlfn.IFNA(INDEX(Tables!$B$13:$B$17,MATCH($D$3,Tables!$A$13:$A$17,0)),0))*$C55,0)</f>
        <v>2031.64</v>
      </c>
      <c r="E55" s="9">
        <f>INDEX(Tables!$K:$K,MATCH($A55,Tables!$F:$F,0))</f>
        <v>1.5035000000000001</v>
      </c>
      <c r="F55" s="8">
        <f t="shared" si="0"/>
        <v>3054.5707400000001</v>
      </c>
      <c r="G55" s="8">
        <f t="shared" si="1"/>
        <v>2324.5283331400001</v>
      </c>
      <c r="H55" s="9">
        <f>_xlfn.IFNA(INDEX('Wage Index 2022'!$F:$F,MATCH($B$3,'Wage Index 2022'!$C:$C,0)),0)</f>
        <v>0.72400000000000009</v>
      </c>
      <c r="I55" s="8">
        <f t="shared" si="2"/>
        <v>1682.9585131933602</v>
      </c>
      <c r="J55" s="8">
        <f t="shared" si="3"/>
        <v>730.04240686000003</v>
      </c>
      <c r="K55" s="8">
        <f t="shared" si="4"/>
        <v>2413.0009200533605</v>
      </c>
    </row>
    <row r="56" spans="1:11" x14ac:dyDescent="0.25">
      <c r="A56" s="7" t="s">
        <v>67</v>
      </c>
      <c r="B56" s="7">
        <f>INDEX(Tables!$J:$J,MATCH($A56,Tables!$F:$F,0))</f>
        <v>3</v>
      </c>
      <c r="C56" s="8">
        <f t="shared" si="5"/>
        <v>2031.64</v>
      </c>
      <c r="D56" s="8">
        <f>IF($B$3&lt;&gt;"",(_xlfn.IFNA(INDEX(Tables!$B$13:$B$17,MATCH($D$3,Tables!$A$13:$A$17,0)),0))*$C56,0)</f>
        <v>2031.64</v>
      </c>
      <c r="E56" s="9">
        <f>INDEX(Tables!$K:$K,MATCH($A56,Tables!$F:$F,0))</f>
        <v>0.86460000000000004</v>
      </c>
      <c r="F56" s="8">
        <f t="shared" si="0"/>
        <v>1756.5559440000002</v>
      </c>
      <c r="G56" s="8">
        <f t="shared" si="1"/>
        <v>1336.7390733840002</v>
      </c>
      <c r="H56" s="9">
        <f>_xlfn.IFNA(INDEX('Wage Index 2022'!$F:$F,MATCH($B$3,'Wage Index 2022'!$C:$C,0)),0)</f>
        <v>0.72400000000000009</v>
      </c>
      <c r="I56" s="8">
        <f t="shared" si="2"/>
        <v>967.79908913001623</v>
      </c>
      <c r="J56" s="8">
        <f t="shared" si="3"/>
        <v>419.81687061600002</v>
      </c>
      <c r="K56" s="8">
        <f t="shared" si="4"/>
        <v>1387.6159597460162</v>
      </c>
    </row>
    <row r="57" spans="1:11" x14ac:dyDescent="0.25">
      <c r="A57" s="7" t="s">
        <v>68</v>
      </c>
      <c r="B57" s="7">
        <f>INDEX(Tables!$J:$J,MATCH($A57,Tables!$F:$F,0))</f>
        <v>4</v>
      </c>
      <c r="C57" s="8">
        <f t="shared" si="5"/>
        <v>2031.64</v>
      </c>
      <c r="D57" s="8">
        <f>IF($B$3&lt;&gt;"",(_xlfn.IFNA(INDEX(Tables!$B$13:$B$17,MATCH($D$3,Tables!$A$13:$A$17,0)),0))*$C57,0)</f>
        <v>2031.64</v>
      </c>
      <c r="E57" s="9">
        <f>INDEX(Tables!$K:$K,MATCH($A57,Tables!$F:$F,0))</f>
        <v>0.92889999999999995</v>
      </c>
      <c r="F57" s="8">
        <f t="shared" si="0"/>
        <v>1887.190396</v>
      </c>
      <c r="G57" s="8">
        <f t="shared" si="1"/>
        <v>1436.1518913560001</v>
      </c>
      <c r="H57" s="9">
        <f>_xlfn.IFNA(INDEX('Wage Index 2022'!$F:$F,MATCH($B$3,'Wage Index 2022'!$C:$C,0)),0)</f>
        <v>0.72400000000000009</v>
      </c>
      <c r="I57" s="8">
        <f t="shared" si="2"/>
        <v>1039.7739693417441</v>
      </c>
      <c r="J57" s="8">
        <f t="shared" si="3"/>
        <v>451.038504644</v>
      </c>
      <c r="K57" s="8">
        <f t="shared" si="4"/>
        <v>1490.812473985744</v>
      </c>
    </row>
    <row r="58" spans="1:11" x14ac:dyDescent="0.25">
      <c r="A58" s="7" t="s">
        <v>69</v>
      </c>
      <c r="B58" s="7">
        <f>INDEX(Tables!$J:$J,MATCH($A58,Tables!$F:$F,0))</f>
        <v>3</v>
      </c>
      <c r="C58" s="8">
        <f t="shared" si="5"/>
        <v>2031.64</v>
      </c>
      <c r="D58" s="8">
        <f>IF($B$3&lt;&gt;"",(_xlfn.IFNA(INDEX(Tables!$B$13:$B$17,MATCH($D$3,Tables!$A$13:$A$17,0)),0))*$C58,0)</f>
        <v>2031.64</v>
      </c>
      <c r="E58" s="9">
        <f>INDEX(Tables!$K:$K,MATCH($A58,Tables!$F:$F,0))</f>
        <v>1.0842000000000001</v>
      </c>
      <c r="F58" s="8">
        <f t="shared" si="0"/>
        <v>2202.7040880000004</v>
      </c>
      <c r="G58" s="8">
        <f t="shared" si="1"/>
        <v>1676.2578109680003</v>
      </c>
      <c r="H58" s="9">
        <f>_xlfn.IFNA(INDEX('Wage Index 2022'!$F:$F,MATCH($B$3,'Wage Index 2022'!$C:$C,0)),0)</f>
        <v>0.72400000000000009</v>
      </c>
      <c r="I58" s="8">
        <f t="shared" si="2"/>
        <v>1213.6106551408323</v>
      </c>
      <c r="J58" s="8">
        <f t="shared" si="3"/>
        <v>526.44627703200013</v>
      </c>
      <c r="K58" s="8">
        <f t="shared" si="4"/>
        <v>1740.0569321728324</v>
      </c>
    </row>
    <row r="59" spans="1:11" x14ac:dyDescent="0.25">
      <c r="A59" s="7" t="s">
        <v>70</v>
      </c>
      <c r="B59" s="7">
        <f>INDEX(Tables!$J:$J,MATCH($A59,Tables!$F:$F,0))</f>
        <v>4</v>
      </c>
      <c r="C59" s="8">
        <f t="shared" si="5"/>
        <v>2031.64</v>
      </c>
      <c r="D59" s="8">
        <f>IF($B$3&lt;&gt;"",(_xlfn.IFNA(INDEX(Tables!$B$13:$B$17,MATCH($D$3,Tables!$A$13:$A$17,0)),0))*$C59,0)</f>
        <v>2031.64</v>
      </c>
      <c r="E59" s="9">
        <f>INDEX(Tables!$K:$K,MATCH($A59,Tables!$F:$F,0))</f>
        <v>1.0189999999999999</v>
      </c>
      <c r="F59" s="8">
        <f t="shared" si="0"/>
        <v>2070.24116</v>
      </c>
      <c r="G59" s="8">
        <f t="shared" si="1"/>
        <v>1575.4535227599999</v>
      </c>
      <c r="H59" s="9">
        <f>_xlfn.IFNA(INDEX('Wage Index 2022'!$F:$F,MATCH($B$3,'Wage Index 2022'!$C:$C,0)),0)</f>
        <v>0.72400000000000009</v>
      </c>
      <c r="I59" s="8">
        <f t="shared" si="2"/>
        <v>1140.62835047824</v>
      </c>
      <c r="J59" s="8">
        <f t="shared" si="3"/>
        <v>494.78763723999998</v>
      </c>
      <c r="K59" s="8">
        <f t="shared" si="4"/>
        <v>1635.4159877182401</v>
      </c>
    </row>
    <row r="60" spans="1:11" x14ac:dyDescent="0.25">
      <c r="A60" s="7" t="s">
        <v>71</v>
      </c>
      <c r="B60" s="7">
        <f>INDEX(Tables!$J:$J,MATCH($A60,Tables!$F:$F,0))</f>
        <v>4</v>
      </c>
      <c r="C60" s="8">
        <f t="shared" si="5"/>
        <v>2031.64</v>
      </c>
      <c r="D60" s="8">
        <f>IF($B$3&lt;&gt;"",(_xlfn.IFNA(INDEX(Tables!$B$13:$B$17,MATCH($D$3,Tables!$A$13:$A$17,0)),0))*$C60,0)</f>
        <v>2031.64</v>
      </c>
      <c r="E60" s="9">
        <f>INDEX(Tables!$K:$K,MATCH($A60,Tables!$F:$F,0))</f>
        <v>1.0832999999999999</v>
      </c>
      <c r="F60" s="8">
        <f t="shared" si="0"/>
        <v>2200.8756119999998</v>
      </c>
      <c r="G60" s="8">
        <f t="shared" si="1"/>
        <v>1674.8663407319998</v>
      </c>
      <c r="H60" s="9">
        <f>_xlfn.IFNA(INDEX('Wage Index 2022'!$F:$F,MATCH($B$3,'Wage Index 2022'!$C:$C,0)),0)</f>
        <v>0.72400000000000009</v>
      </c>
      <c r="I60" s="8">
        <f t="shared" si="2"/>
        <v>1212.6032306899681</v>
      </c>
      <c r="J60" s="8">
        <f t="shared" si="3"/>
        <v>526.00927126799991</v>
      </c>
      <c r="K60" s="8">
        <f t="shared" si="4"/>
        <v>1738.6125019579681</v>
      </c>
    </row>
    <row r="61" spans="1:11" x14ac:dyDescent="0.25">
      <c r="A61" s="7" t="s">
        <v>72</v>
      </c>
      <c r="B61" s="7">
        <f>INDEX(Tables!$J:$J,MATCH($A61,Tables!$F:$F,0))</f>
        <v>5</v>
      </c>
      <c r="C61" s="8">
        <f t="shared" si="5"/>
        <v>2031.64</v>
      </c>
      <c r="D61" s="8">
        <f>IF($B$3&lt;&gt;"",(_xlfn.IFNA(INDEX(Tables!$B$13:$B$17,MATCH($D$3,Tables!$A$13:$A$17,0)),0))*$C61,0)</f>
        <v>2031.64</v>
      </c>
      <c r="E61" s="9">
        <f>INDEX(Tables!$K:$K,MATCH($A61,Tables!$F:$F,0))</f>
        <v>1.2385999999999999</v>
      </c>
      <c r="F61" s="8">
        <f t="shared" si="0"/>
        <v>2516.3893039999998</v>
      </c>
      <c r="G61" s="8">
        <f t="shared" si="1"/>
        <v>1914.9722603439998</v>
      </c>
      <c r="H61" s="9">
        <f>_xlfn.IFNA(INDEX('Wage Index 2022'!$F:$F,MATCH($B$3,'Wage Index 2022'!$C:$C,0)),0)</f>
        <v>0.72400000000000009</v>
      </c>
      <c r="I61" s="8">
        <f t="shared" si="2"/>
        <v>1386.439916489056</v>
      </c>
      <c r="J61" s="8">
        <f t="shared" si="3"/>
        <v>601.41704365599992</v>
      </c>
      <c r="K61" s="8">
        <f t="shared" si="4"/>
        <v>1987.8569601450558</v>
      </c>
    </row>
    <row r="62" spans="1:11" x14ac:dyDescent="0.25">
      <c r="A62" s="7" t="s">
        <v>73</v>
      </c>
      <c r="B62" s="7">
        <f>INDEX(Tables!$J:$J,MATCH($A62,Tables!$F:$F,0))</f>
        <v>4</v>
      </c>
      <c r="C62" s="8">
        <f t="shared" si="5"/>
        <v>2031.64</v>
      </c>
      <c r="D62" s="8">
        <f>IF($B$3&lt;&gt;"",(_xlfn.IFNA(INDEX(Tables!$B$13:$B$17,MATCH($D$3,Tables!$A$13:$A$17,0)),0))*$C62,0)</f>
        <v>2031.64</v>
      </c>
      <c r="E62" s="9">
        <f>INDEX(Tables!$K:$K,MATCH($A62,Tables!$F:$F,0))</f>
        <v>1.1101000000000001</v>
      </c>
      <c r="F62" s="8">
        <f t="shared" si="0"/>
        <v>2255.3235640000003</v>
      </c>
      <c r="G62" s="8">
        <f t="shared" si="1"/>
        <v>1716.3012322040001</v>
      </c>
      <c r="H62" s="9">
        <f>_xlfn.IFNA(INDEX('Wage Index 2022'!$F:$F,MATCH($B$3,'Wage Index 2022'!$C:$C,0)),0)</f>
        <v>0.72400000000000009</v>
      </c>
      <c r="I62" s="8">
        <f t="shared" si="2"/>
        <v>1242.6020921156962</v>
      </c>
      <c r="J62" s="8">
        <f t="shared" si="3"/>
        <v>539.022331796</v>
      </c>
      <c r="K62" s="8">
        <f t="shared" si="4"/>
        <v>1781.6244239116963</v>
      </c>
    </row>
    <row r="63" spans="1:11" x14ac:dyDescent="0.25">
      <c r="A63" s="7" t="s">
        <v>74</v>
      </c>
      <c r="B63" s="7">
        <f>INDEX(Tables!$J:$J,MATCH($A63,Tables!$F:$F,0))</f>
        <v>4</v>
      </c>
      <c r="C63" s="8">
        <f t="shared" si="5"/>
        <v>2031.64</v>
      </c>
      <c r="D63" s="8">
        <f>IF($B$3&lt;&gt;"",(_xlfn.IFNA(INDEX(Tables!$B$13:$B$17,MATCH($D$3,Tables!$A$13:$A$17,0)),0))*$C63,0)</f>
        <v>2031.64</v>
      </c>
      <c r="E63" s="9">
        <f>INDEX(Tables!$K:$K,MATCH($A63,Tables!$F:$F,0))</f>
        <v>1.1744000000000001</v>
      </c>
      <c r="F63" s="8">
        <f t="shared" si="0"/>
        <v>2385.9580160000005</v>
      </c>
      <c r="G63" s="8">
        <f t="shared" si="1"/>
        <v>1815.7140501760005</v>
      </c>
      <c r="H63" s="9">
        <f>_xlfn.IFNA(INDEX('Wage Index 2022'!$F:$F,MATCH($B$3,'Wage Index 2022'!$C:$C,0)),0)</f>
        <v>0.72400000000000009</v>
      </c>
      <c r="I63" s="8">
        <f t="shared" si="2"/>
        <v>1314.5769723274245</v>
      </c>
      <c r="J63" s="8">
        <f t="shared" si="3"/>
        <v>570.24396582400004</v>
      </c>
      <c r="K63" s="8">
        <f t="shared" si="4"/>
        <v>1884.8209381514246</v>
      </c>
    </row>
    <row r="64" spans="1:11" x14ac:dyDescent="0.25">
      <c r="A64" s="7" t="s">
        <v>75</v>
      </c>
      <c r="B64" s="7">
        <f>INDEX(Tables!$J:$J,MATCH($A64,Tables!$F:$F,0))</f>
        <v>4</v>
      </c>
      <c r="C64" s="8">
        <f t="shared" si="5"/>
        <v>2031.64</v>
      </c>
      <c r="D64" s="8">
        <f>IF($B$3&lt;&gt;"",(_xlfn.IFNA(INDEX(Tables!$B$13:$B$17,MATCH($D$3,Tables!$A$13:$A$17,0)),0))*$C64,0)</f>
        <v>2031.64</v>
      </c>
      <c r="E64" s="9">
        <f>INDEX(Tables!$K:$K,MATCH($A64,Tables!$F:$F,0))</f>
        <v>1.3297000000000001</v>
      </c>
      <c r="F64" s="8">
        <f t="shared" si="0"/>
        <v>2701.4717080000005</v>
      </c>
      <c r="G64" s="8">
        <f t="shared" si="1"/>
        <v>2055.8199697880004</v>
      </c>
      <c r="H64" s="9">
        <f>_xlfn.IFNA(INDEX('Wage Index 2022'!$F:$F,MATCH($B$3,'Wage Index 2022'!$C:$C,0)),0)</f>
        <v>0.72400000000000009</v>
      </c>
      <c r="I64" s="8">
        <f t="shared" si="2"/>
        <v>1488.4136581265125</v>
      </c>
      <c r="J64" s="8">
        <f t="shared" si="3"/>
        <v>645.65173821200005</v>
      </c>
      <c r="K64" s="8">
        <f t="shared" si="4"/>
        <v>2134.0653963385125</v>
      </c>
    </row>
    <row r="65" spans="1:11" x14ac:dyDescent="0.25">
      <c r="A65" s="7" t="s">
        <v>76</v>
      </c>
      <c r="B65" s="7">
        <f>INDEX(Tables!$J:$J,MATCH($A65,Tables!$F:$F,0))</f>
        <v>3</v>
      </c>
      <c r="C65" s="8">
        <f t="shared" si="5"/>
        <v>2031.64</v>
      </c>
      <c r="D65" s="8">
        <f>IF($B$3&lt;&gt;"",(_xlfn.IFNA(INDEX(Tables!$B$13:$B$17,MATCH($D$3,Tables!$A$13:$A$17,0)),0))*$C65,0)</f>
        <v>2031.64</v>
      </c>
      <c r="E65" s="9">
        <f>INDEX(Tables!$K:$K,MATCH($A65,Tables!$F:$F,0))</f>
        <v>0.88890000000000002</v>
      </c>
      <c r="F65" s="8">
        <f t="shared" si="0"/>
        <v>1805.9247960000002</v>
      </c>
      <c r="G65" s="8">
        <f t="shared" si="1"/>
        <v>1374.3087697560002</v>
      </c>
      <c r="H65" s="9">
        <f>_xlfn.IFNA(INDEX('Wage Index 2022'!$F:$F,MATCH($B$3,'Wage Index 2022'!$C:$C,0)),0)</f>
        <v>0.72400000000000009</v>
      </c>
      <c r="I65" s="8">
        <f t="shared" si="2"/>
        <v>994.99954930334422</v>
      </c>
      <c r="J65" s="8">
        <f t="shared" si="3"/>
        <v>431.61602624400007</v>
      </c>
      <c r="K65" s="8">
        <f t="shared" si="4"/>
        <v>1426.6155755473442</v>
      </c>
    </row>
    <row r="66" spans="1:11" x14ac:dyDescent="0.25">
      <c r="A66" s="7" t="s">
        <v>77</v>
      </c>
      <c r="B66" s="7">
        <f>INDEX(Tables!$J:$J,MATCH($A66,Tables!$F:$F,0))</f>
        <v>3</v>
      </c>
      <c r="C66" s="8">
        <f t="shared" si="5"/>
        <v>2031.64</v>
      </c>
      <c r="D66" s="8">
        <f>IF($B$3&lt;&gt;"",(_xlfn.IFNA(INDEX(Tables!$B$13:$B$17,MATCH($D$3,Tables!$A$13:$A$17,0)),0))*$C66,0)</f>
        <v>2031.64</v>
      </c>
      <c r="E66" s="9">
        <f>INDEX(Tables!$K:$K,MATCH($A66,Tables!$F:$F,0))</f>
        <v>0.95320000000000005</v>
      </c>
      <c r="F66" s="8">
        <f t="shared" si="0"/>
        <v>1936.5592480000003</v>
      </c>
      <c r="G66" s="8">
        <f t="shared" si="1"/>
        <v>1473.7215877280003</v>
      </c>
      <c r="H66" s="9">
        <f>_xlfn.IFNA(INDEX('Wage Index 2022'!$F:$F,MATCH($B$3,'Wage Index 2022'!$C:$C,0)),0)</f>
        <v>0.72400000000000009</v>
      </c>
      <c r="I66" s="8">
        <f t="shared" si="2"/>
        <v>1066.9744295150724</v>
      </c>
      <c r="J66" s="8">
        <f t="shared" si="3"/>
        <v>462.83766027200005</v>
      </c>
      <c r="K66" s="8">
        <f t="shared" si="4"/>
        <v>1529.8120897870724</v>
      </c>
    </row>
    <row r="67" spans="1:11" x14ac:dyDescent="0.25">
      <c r="A67" s="7" t="s">
        <v>78</v>
      </c>
      <c r="B67" s="7">
        <f>INDEX(Tables!$J:$J,MATCH($A67,Tables!$F:$F,0))</f>
        <v>4</v>
      </c>
      <c r="C67" s="8">
        <f t="shared" si="5"/>
        <v>2031.64</v>
      </c>
      <c r="D67" s="8">
        <f>IF($B$3&lt;&gt;"",(_xlfn.IFNA(INDEX(Tables!$B$13:$B$17,MATCH($D$3,Tables!$A$13:$A$17,0)),0))*$C67,0)</f>
        <v>2031.64</v>
      </c>
      <c r="E67" s="9">
        <f>INDEX(Tables!$K:$K,MATCH($A67,Tables!$F:$F,0))</f>
        <v>1.1085</v>
      </c>
      <c r="F67" s="8">
        <f t="shared" si="0"/>
        <v>2252.07294</v>
      </c>
      <c r="G67" s="8">
        <f t="shared" si="1"/>
        <v>1713.82750734</v>
      </c>
      <c r="H67" s="9">
        <f>_xlfn.IFNA(INDEX('Wage Index 2022'!$F:$F,MATCH($B$3,'Wage Index 2022'!$C:$C,0)),0)</f>
        <v>0.72400000000000009</v>
      </c>
      <c r="I67" s="8">
        <f t="shared" si="2"/>
        <v>1240.8111153141601</v>
      </c>
      <c r="J67" s="8">
        <f t="shared" si="3"/>
        <v>538.24543266000001</v>
      </c>
      <c r="K67" s="8">
        <f t="shared" si="4"/>
        <v>1779.0565479741601</v>
      </c>
    </row>
    <row r="68" spans="1:11" x14ac:dyDescent="0.25">
      <c r="A68" s="7" t="s">
        <v>79</v>
      </c>
      <c r="B68" s="7">
        <f>INDEX(Tables!$J:$J,MATCH($A68,Tables!$F:$F,0))</f>
        <v>4</v>
      </c>
      <c r="C68" s="8">
        <f t="shared" si="5"/>
        <v>2031.64</v>
      </c>
      <c r="D68" s="8">
        <f>IF($B$3&lt;&gt;"",(_xlfn.IFNA(INDEX(Tables!$B$13:$B$17,MATCH($D$3,Tables!$A$13:$A$17,0)),0))*$C68,0)</f>
        <v>2031.64</v>
      </c>
      <c r="E68" s="9">
        <f>INDEX(Tables!$K:$K,MATCH($A68,Tables!$F:$F,0))</f>
        <v>1.0427999999999999</v>
      </c>
      <c r="F68" s="8">
        <f t="shared" si="0"/>
        <v>2118.594192</v>
      </c>
      <c r="G68" s="8">
        <f t="shared" si="1"/>
        <v>1612.250180112</v>
      </c>
      <c r="H68" s="9">
        <f>_xlfn.IFNA(INDEX('Wage Index 2022'!$F:$F,MATCH($B$3,'Wage Index 2022'!$C:$C,0)),0)</f>
        <v>0.72400000000000009</v>
      </c>
      <c r="I68" s="8">
        <f t="shared" si="2"/>
        <v>1167.2691304010882</v>
      </c>
      <c r="J68" s="8">
        <f t="shared" si="3"/>
        <v>506.34401188800001</v>
      </c>
      <c r="K68" s="8">
        <f t="shared" si="4"/>
        <v>1673.6131422890883</v>
      </c>
    </row>
    <row r="69" spans="1:11" x14ac:dyDescent="0.25">
      <c r="A69" s="7" t="s">
        <v>80</v>
      </c>
      <c r="B69" s="7">
        <f>INDEX(Tables!$J:$J,MATCH($A69,Tables!$F:$F,0))</f>
        <v>4</v>
      </c>
      <c r="C69" s="8">
        <f t="shared" si="5"/>
        <v>2031.64</v>
      </c>
      <c r="D69" s="8">
        <f>IF($B$3&lt;&gt;"",(_xlfn.IFNA(INDEX(Tables!$B$13:$B$17,MATCH($D$3,Tables!$A$13:$A$17,0)),0))*$C69,0)</f>
        <v>2031.64</v>
      </c>
      <c r="E69" s="9">
        <f>INDEX(Tables!$K:$K,MATCH($A69,Tables!$F:$F,0))</f>
        <v>1.1072</v>
      </c>
      <c r="F69" s="8">
        <f t="shared" si="0"/>
        <v>2249.4318079999998</v>
      </c>
      <c r="G69" s="8">
        <f t="shared" si="1"/>
        <v>1711.8176058879999</v>
      </c>
      <c r="H69" s="9">
        <f>_xlfn.IFNA(INDEX('Wage Index 2022'!$F:$F,MATCH($B$3,'Wage Index 2022'!$C:$C,0)),0)</f>
        <v>0.72400000000000009</v>
      </c>
      <c r="I69" s="8">
        <f t="shared" si="2"/>
        <v>1239.3559466629122</v>
      </c>
      <c r="J69" s="8">
        <f t="shared" si="3"/>
        <v>537.61420211199993</v>
      </c>
      <c r="K69" s="8">
        <f t="shared" si="4"/>
        <v>1776.9701487749121</v>
      </c>
    </row>
    <row r="70" spans="1:11" x14ac:dyDescent="0.25">
      <c r="A70" s="7" t="s">
        <v>81</v>
      </c>
      <c r="B70" s="7">
        <f>INDEX(Tables!$J:$J,MATCH($A70,Tables!$F:$F,0))</f>
        <v>5</v>
      </c>
      <c r="C70" s="8">
        <f t="shared" si="5"/>
        <v>2031.64</v>
      </c>
      <c r="D70" s="8">
        <f>IF($B$3&lt;&gt;"",(_xlfn.IFNA(INDEX(Tables!$B$13:$B$17,MATCH($D$3,Tables!$A$13:$A$17,0)),0))*$C70,0)</f>
        <v>2031.64</v>
      </c>
      <c r="E70" s="9">
        <f>INDEX(Tables!$K:$K,MATCH($A70,Tables!$F:$F,0))</f>
        <v>1.2625</v>
      </c>
      <c r="F70" s="8">
        <f t="shared" si="0"/>
        <v>2564.9454999999998</v>
      </c>
      <c r="G70" s="8">
        <f t="shared" si="1"/>
        <v>1951.9235254999999</v>
      </c>
      <c r="H70" s="9">
        <f>_xlfn.IFNA(INDEX('Wage Index 2022'!$F:$F,MATCH($B$3,'Wage Index 2022'!$C:$C,0)),0)</f>
        <v>0.72400000000000009</v>
      </c>
      <c r="I70" s="8">
        <f t="shared" si="2"/>
        <v>1413.1926324620001</v>
      </c>
      <c r="J70" s="8">
        <f t="shared" si="3"/>
        <v>613.02197449999994</v>
      </c>
      <c r="K70" s="8">
        <f t="shared" si="4"/>
        <v>2026.2146069620001</v>
      </c>
    </row>
    <row r="71" spans="1:11" x14ac:dyDescent="0.25">
      <c r="A71" s="7" t="s">
        <v>82</v>
      </c>
      <c r="B71" s="7">
        <f>INDEX(Tables!$J:$J,MATCH($A71,Tables!$F:$F,0))</f>
        <v>4</v>
      </c>
      <c r="C71" s="8">
        <f t="shared" si="5"/>
        <v>2031.64</v>
      </c>
      <c r="D71" s="8">
        <f>IF($B$3&lt;&gt;"",(_xlfn.IFNA(INDEX(Tables!$B$13:$B$17,MATCH($D$3,Tables!$A$13:$A$17,0)),0))*$C71,0)</f>
        <v>2031.64</v>
      </c>
      <c r="E71" s="9">
        <f>INDEX(Tables!$K:$K,MATCH($A71,Tables!$F:$F,0))</f>
        <v>1.2068000000000001</v>
      </c>
      <c r="F71" s="8">
        <f t="shared" si="0"/>
        <v>2451.7831520000004</v>
      </c>
      <c r="G71" s="8">
        <f t="shared" si="1"/>
        <v>1865.8069786720002</v>
      </c>
      <c r="H71" s="9">
        <f>_xlfn.IFNA(INDEX('Wage Index 2022'!$F:$F,MATCH($B$3,'Wage Index 2022'!$C:$C,0)),0)</f>
        <v>0.72400000000000009</v>
      </c>
      <c r="I71" s="8">
        <f t="shared" si="2"/>
        <v>1350.8442525585283</v>
      </c>
      <c r="J71" s="8">
        <f t="shared" si="3"/>
        <v>585.97617332800007</v>
      </c>
      <c r="K71" s="8">
        <f t="shared" si="4"/>
        <v>1936.8204258865285</v>
      </c>
    </row>
    <row r="72" spans="1:11" x14ac:dyDescent="0.25">
      <c r="A72" s="7" t="s">
        <v>83</v>
      </c>
      <c r="B72" s="7">
        <f>INDEX(Tables!$J:$J,MATCH($A72,Tables!$F:$F,0))</f>
        <v>5</v>
      </c>
      <c r="C72" s="8">
        <f t="shared" si="5"/>
        <v>2031.64</v>
      </c>
      <c r="D72" s="8">
        <f>IF($B$3&lt;&gt;"",(_xlfn.IFNA(INDEX(Tables!$B$13:$B$17,MATCH($D$3,Tables!$A$13:$A$17,0)),0))*$C72,0)</f>
        <v>2031.64</v>
      </c>
      <c r="E72" s="9">
        <f>INDEX(Tables!$K:$K,MATCH($A72,Tables!$F:$F,0))</f>
        <v>1.2710999999999999</v>
      </c>
      <c r="F72" s="8">
        <f t="shared" si="0"/>
        <v>2582.4176039999998</v>
      </c>
      <c r="G72" s="8">
        <f t="shared" si="1"/>
        <v>1965.2197966439999</v>
      </c>
      <c r="H72" s="9">
        <f>_xlfn.IFNA(INDEX('Wage Index 2022'!$F:$F,MATCH($B$3,'Wage Index 2022'!$C:$C,0)),0)</f>
        <v>0.72400000000000009</v>
      </c>
      <c r="I72" s="8">
        <f t="shared" si="2"/>
        <v>1422.8191327702561</v>
      </c>
      <c r="J72" s="8">
        <f t="shared" si="3"/>
        <v>617.19780735599988</v>
      </c>
      <c r="K72" s="8">
        <f t="shared" si="4"/>
        <v>2040.016940126256</v>
      </c>
    </row>
    <row r="73" spans="1:11" x14ac:dyDescent="0.25">
      <c r="A73" s="7" t="s">
        <v>84</v>
      </c>
      <c r="B73" s="7">
        <f>INDEX(Tables!$J:$J,MATCH($A73,Tables!$F:$F,0))</f>
        <v>4</v>
      </c>
      <c r="C73" s="8">
        <f t="shared" si="5"/>
        <v>2031.64</v>
      </c>
      <c r="D73" s="8">
        <f>IF($B$3&lt;&gt;"",(_xlfn.IFNA(INDEX(Tables!$B$13:$B$17,MATCH($D$3,Tables!$A$13:$A$17,0)),0))*$C73,0)</f>
        <v>2031.64</v>
      </c>
      <c r="E73" s="9">
        <f>INDEX(Tables!$K:$K,MATCH($A73,Tables!$F:$F,0))</f>
        <v>1.4263999999999999</v>
      </c>
      <c r="F73" s="8">
        <f t="shared" si="0"/>
        <v>2897.9312959999997</v>
      </c>
      <c r="G73" s="8">
        <f t="shared" si="1"/>
        <v>2205.3257162559999</v>
      </c>
      <c r="H73" s="9">
        <f>_xlfn.IFNA(INDEX('Wage Index 2022'!$F:$F,MATCH($B$3,'Wage Index 2022'!$C:$C,0)),0)</f>
        <v>0.72400000000000009</v>
      </c>
      <c r="I73" s="8">
        <f t="shared" si="2"/>
        <v>1596.6558185693441</v>
      </c>
      <c r="J73" s="8">
        <f t="shared" si="3"/>
        <v>692.6055797439999</v>
      </c>
      <c r="K73" s="8">
        <f t="shared" si="4"/>
        <v>2289.2613983133442</v>
      </c>
    </row>
    <row r="74" spans="1:11" x14ac:dyDescent="0.25">
      <c r="A74" s="7" t="s">
        <v>85</v>
      </c>
      <c r="B74" s="7">
        <f>INDEX(Tables!$J:$J,MATCH($A74,Tables!$F:$F,0))</f>
        <v>4</v>
      </c>
      <c r="C74" s="8">
        <f t="shared" si="5"/>
        <v>2031.64</v>
      </c>
      <c r="D74" s="8">
        <f>IF($B$3&lt;&gt;"",(_xlfn.IFNA(INDEX(Tables!$B$13:$B$17,MATCH($D$3,Tables!$A$13:$A$17,0)),0))*$C74,0)</f>
        <v>2031.64</v>
      </c>
      <c r="E74" s="9">
        <f>INDEX(Tables!$K:$K,MATCH($A74,Tables!$F:$F,0))</f>
        <v>0.91390000000000005</v>
      </c>
      <c r="F74" s="8">
        <f t="shared" si="0"/>
        <v>1856.7157960000002</v>
      </c>
      <c r="G74" s="8">
        <f t="shared" si="1"/>
        <v>1412.9607207560002</v>
      </c>
      <c r="H74" s="9">
        <f>_xlfn.IFNA(INDEX('Wage Index 2022'!$F:$F,MATCH($B$3,'Wage Index 2022'!$C:$C,0)),0)</f>
        <v>0.72400000000000009</v>
      </c>
      <c r="I74" s="8">
        <f t="shared" si="2"/>
        <v>1022.9835618273443</v>
      </c>
      <c r="J74" s="8">
        <f t="shared" si="3"/>
        <v>443.75507524400001</v>
      </c>
      <c r="K74" s="8">
        <f t="shared" si="4"/>
        <v>1466.7386370713443</v>
      </c>
    </row>
    <row r="75" spans="1:11" x14ac:dyDescent="0.25">
      <c r="A75" s="7" t="s">
        <v>86</v>
      </c>
      <c r="B75" s="7">
        <f>INDEX(Tables!$J:$J,MATCH($A75,Tables!$F:$F,0))</f>
        <v>4</v>
      </c>
      <c r="C75" s="8">
        <f t="shared" si="5"/>
        <v>2031.64</v>
      </c>
      <c r="D75" s="8">
        <f>IF($B$3&lt;&gt;"",(_xlfn.IFNA(INDEX(Tables!$B$13:$B$17,MATCH($D$3,Tables!$A$13:$A$17,0)),0))*$C75,0)</f>
        <v>2031.64</v>
      </c>
      <c r="E75" s="9">
        <f>INDEX(Tables!$K:$K,MATCH($A75,Tables!$F:$F,0))</f>
        <v>0.97829999999999995</v>
      </c>
      <c r="F75" s="8">
        <f t="shared" si="0"/>
        <v>1987.553412</v>
      </c>
      <c r="G75" s="8">
        <f t="shared" si="1"/>
        <v>1512.5281465319999</v>
      </c>
      <c r="H75" s="9">
        <f>_xlfn.IFNA(INDEX('Wage Index 2022'!$F:$F,MATCH($B$3,'Wage Index 2022'!$C:$C,0)),0)</f>
        <v>0.72400000000000009</v>
      </c>
      <c r="I75" s="8">
        <f t="shared" si="2"/>
        <v>1095.0703780891681</v>
      </c>
      <c r="J75" s="8">
        <f t="shared" si="3"/>
        <v>475.02526546799999</v>
      </c>
      <c r="K75" s="8">
        <f t="shared" si="4"/>
        <v>1570.0956435571682</v>
      </c>
    </row>
    <row r="76" spans="1:11" x14ac:dyDescent="0.25">
      <c r="A76" s="7" t="s">
        <v>87</v>
      </c>
      <c r="B76" s="7">
        <f>INDEX(Tables!$J:$J,MATCH($A76,Tables!$F:$F,0))</f>
        <v>4</v>
      </c>
      <c r="C76" s="8">
        <f t="shared" si="5"/>
        <v>2031.64</v>
      </c>
      <c r="D76" s="8">
        <f>IF($B$3&lt;&gt;"",(_xlfn.IFNA(INDEX(Tables!$B$13:$B$17,MATCH($D$3,Tables!$A$13:$A$17,0)),0))*$C76,0)</f>
        <v>2031.64</v>
      </c>
      <c r="E76" s="9">
        <f>INDEX(Tables!$K:$K,MATCH($A76,Tables!$F:$F,0))</f>
        <v>1.1335999999999999</v>
      </c>
      <c r="F76" s="8">
        <f t="shared" ref="F76:F139" si="6">$D76*$E76</f>
        <v>2303.0671040000002</v>
      </c>
      <c r="G76" s="8">
        <f t="shared" ref="G76:G139" si="7">$F76*$G$7</f>
        <v>1752.6340661440001</v>
      </c>
      <c r="H76" s="9">
        <f>_xlfn.IFNA(INDEX('Wage Index 2022'!$F:$F,MATCH($B$3,'Wage Index 2022'!$C:$C,0)),0)</f>
        <v>0.72400000000000009</v>
      </c>
      <c r="I76" s="8">
        <f t="shared" ref="I76:I139" si="8">$G76*$H76</f>
        <v>1268.9070638882563</v>
      </c>
      <c r="J76" s="8">
        <f t="shared" ref="J76:J139" si="9">$F76*$J$7</f>
        <v>550.43303785600006</v>
      </c>
      <c r="K76" s="8">
        <f t="shared" ref="K76:K139" si="10">SUM($I76:$J76)</f>
        <v>1819.3401017442563</v>
      </c>
    </row>
    <row r="77" spans="1:11" x14ac:dyDescent="0.25">
      <c r="A77" s="7" t="s">
        <v>88</v>
      </c>
      <c r="B77" s="7">
        <f>INDEX(Tables!$J:$J,MATCH($A77,Tables!$F:$F,0))</f>
        <v>5</v>
      </c>
      <c r="C77" s="8">
        <f t="shared" ref="C77:C140" si="11">$C$11</f>
        <v>2031.64</v>
      </c>
      <c r="D77" s="8">
        <f>IF($B$3&lt;&gt;"",(_xlfn.IFNA(INDEX(Tables!$B$13:$B$17,MATCH($D$3,Tables!$A$13:$A$17,0)),0))*$C77,0)</f>
        <v>2031.64</v>
      </c>
      <c r="E77" s="9">
        <f>INDEX(Tables!$K:$K,MATCH($A77,Tables!$F:$F,0))</f>
        <v>1.0353000000000001</v>
      </c>
      <c r="F77" s="8">
        <f t="shared" si="6"/>
        <v>2103.3568920000002</v>
      </c>
      <c r="G77" s="8">
        <f t="shared" si="7"/>
        <v>1600.6545948120001</v>
      </c>
      <c r="H77" s="9">
        <f>_xlfn.IFNA(INDEX('Wage Index 2022'!$F:$F,MATCH($B$3,'Wage Index 2022'!$C:$C,0)),0)</f>
        <v>0.72400000000000009</v>
      </c>
      <c r="I77" s="8">
        <f t="shared" si="8"/>
        <v>1158.8739266438884</v>
      </c>
      <c r="J77" s="8">
        <f t="shared" si="9"/>
        <v>502.70229718800005</v>
      </c>
      <c r="K77" s="8">
        <f t="shared" si="10"/>
        <v>1661.5762238318885</v>
      </c>
    </row>
    <row r="78" spans="1:11" x14ac:dyDescent="0.25">
      <c r="A78" s="7" t="s">
        <v>89</v>
      </c>
      <c r="B78" s="7">
        <f>INDEX(Tables!$J:$J,MATCH($A78,Tables!$F:$F,0))</f>
        <v>5</v>
      </c>
      <c r="C78" s="8">
        <f t="shared" si="11"/>
        <v>2031.64</v>
      </c>
      <c r="D78" s="8">
        <f>IF($B$3&lt;&gt;"",(_xlfn.IFNA(INDEX(Tables!$B$13:$B$17,MATCH($D$3,Tables!$A$13:$A$17,0)),0))*$C78,0)</f>
        <v>2031.64</v>
      </c>
      <c r="E78" s="9">
        <f>INDEX(Tables!$K:$K,MATCH($A78,Tables!$F:$F,0))</f>
        <v>1.0995999999999999</v>
      </c>
      <c r="F78" s="8">
        <f t="shared" si="6"/>
        <v>2233.991344</v>
      </c>
      <c r="G78" s="8">
        <f t="shared" si="7"/>
        <v>1700.067412784</v>
      </c>
      <c r="H78" s="9">
        <f>_xlfn.IFNA(INDEX('Wage Index 2022'!$F:$F,MATCH($B$3,'Wage Index 2022'!$C:$C,0)),0)</f>
        <v>0.72400000000000009</v>
      </c>
      <c r="I78" s="8">
        <f t="shared" si="8"/>
        <v>1230.8488068556162</v>
      </c>
      <c r="J78" s="8">
        <f t="shared" si="9"/>
        <v>533.92393121600003</v>
      </c>
      <c r="K78" s="8">
        <f t="shared" si="10"/>
        <v>1764.7727380716162</v>
      </c>
    </row>
    <row r="79" spans="1:11" x14ac:dyDescent="0.25">
      <c r="A79" s="7" t="s">
        <v>90</v>
      </c>
      <c r="B79" s="7">
        <f>INDEX(Tables!$J:$J,MATCH($A79,Tables!$F:$F,0))</f>
        <v>5</v>
      </c>
      <c r="C79" s="8">
        <f t="shared" si="11"/>
        <v>2031.64</v>
      </c>
      <c r="D79" s="8">
        <f>IF($B$3&lt;&gt;"",(_xlfn.IFNA(INDEX(Tables!$B$13:$B$17,MATCH($D$3,Tables!$A$13:$A$17,0)),0))*$C79,0)</f>
        <v>2031.64</v>
      </c>
      <c r="E79" s="9">
        <f>INDEX(Tables!$K:$K,MATCH($A79,Tables!$F:$F,0))</f>
        <v>1.2548999999999999</v>
      </c>
      <c r="F79" s="8">
        <f t="shared" si="6"/>
        <v>2549.505036</v>
      </c>
      <c r="G79" s="8">
        <f t="shared" si="7"/>
        <v>1940.173332396</v>
      </c>
      <c r="H79" s="9">
        <f>_xlfn.IFNA(INDEX('Wage Index 2022'!$F:$F,MATCH($B$3,'Wage Index 2022'!$C:$C,0)),0)</f>
        <v>0.72400000000000009</v>
      </c>
      <c r="I79" s="8">
        <f t="shared" si="8"/>
        <v>1404.6854926547041</v>
      </c>
      <c r="J79" s="8">
        <f t="shared" si="9"/>
        <v>609.33170360399993</v>
      </c>
      <c r="K79" s="8">
        <f t="shared" si="10"/>
        <v>2014.0171962587042</v>
      </c>
    </row>
    <row r="80" spans="1:11" x14ac:dyDescent="0.25">
      <c r="A80" s="7" t="s">
        <v>91</v>
      </c>
      <c r="B80" s="7">
        <f>INDEX(Tables!$J:$J,MATCH($A80,Tables!$F:$F,0))</f>
        <v>5</v>
      </c>
      <c r="C80" s="8">
        <f t="shared" si="11"/>
        <v>2031.64</v>
      </c>
      <c r="D80" s="8">
        <f>IF($B$3&lt;&gt;"",(_xlfn.IFNA(INDEX(Tables!$B$13:$B$17,MATCH($D$3,Tables!$A$13:$A$17,0)),0))*$C80,0)</f>
        <v>2031.64</v>
      </c>
      <c r="E80" s="9">
        <f>INDEX(Tables!$K:$K,MATCH($A80,Tables!$F:$F,0))</f>
        <v>1.1466000000000001</v>
      </c>
      <c r="F80" s="8">
        <f t="shared" si="6"/>
        <v>2329.4784240000004</v>
      </c>
      <c r="G80" s="8">
        <f t="shared" si="7"/>
        <v>1772.7330806640002</v>
      </c>
      <c r="H80" s="9">
        <f>_xlfn.IFNA(INDEX('Wage Index 2022'!$F:$F,MATCH($B$3,'Wage Index 2022'!$C:$C,0)),0)</f>
        <v>0.72400000000000009</v>
      </c>
      <c r="I80" s="8">
        <f t="shared" si="8"/>
        <v>1283.4587504007363</v>
      </c>
      <c r="J80" s="8">
        <f t="shared" si="9"/>
        <v>556.74534333600002</v>
      </c>
      <c r="K80" s="8">
        <f t="shared" si="10"/>
        <v>1840.2040937367365</v>
      </c>
    </row>
    <row r="81" spans="1:11" x14ac:dyDescent="0.25">
      <c r="A81" s="7" t="s">
        <v>92</v>
      </c>
      <c r="B81" s="7">
        <f>INDEX(Tables!$J:$J,MATCH($A81,Tables!$F:$F,0))</f>
        <v>5</v>
      </c>
      <c r="C81" s="8">
        <f t="shared" si="11"/>
        <v>2031.64</v>
      </c>
      <c r="D81" s="8">
        <f>IF($B$3&lt;&gt;"",(_xlfn.IFNA(INDEX(Tables!$B$13:$B$17,MATCH($D$3,Tables!$A$13:$A$17,0)),0))*$C81,0)</f>
        <v>2031.64</v>
      </c>
      <c r="E81" s="9">
        <f>INDEX(Tables!$K:$K,MATCH($A81,Tables!$F:$F,0))</f>
        <v>1.2109000000000001</v>
      </c>
      <c r="F81" s="8">
        <f t="shared" si="6"/>
        <v>2460.1128760000001</v>
      </c>
      <c r="G81" s="8">
        <f t="shared" si="7"/>
        <v>1872.1458986360001</v>
      </c>
      <c r="H81" s="9">
        <f>_xlfn.IFNA(INDEX('Wage Index 2022'!$F:$F,MATCH($B$3,'Wage Index 2022'!$C:$C,0)),0)</f>
        <v>0.72400000000000009</v>
      </c>
      <c r="I81" s="8">
        <f t="shared" si="8"/>
        <v>1355.4336306124642</v>
      </c>
      <c r="J81" s="8">
        <f t="shared" si="9"/>
        <v>587.96697736400006</v>
      </c>
      <c r="K81" s="8">
        <f t="shared" si="10"/>
        <v>1943.4006079764642</v>
      </c>
    </row>
    <row r="82" spans="1:11" x14ac:dyDescent="0.25">
      <c r="A82" s="7" t="s">
        <v>93</v>
      </c>
      <c r="B82" s="7">
        <f>INDEX(Tables!$J:$J,MATCH($A82,Tables!$F:$F,0))</f>
        <v>4</v>
      </c>
      <c r="C82" s="8">
        <f t="shared" si="11"/>
        <v>2031.64</v>
      </c>
      <c r="D82" s="8">
        <f>IF($B$3&lt;&gt;"",(_xlfn.IFNA(INDEX(Tables!$B$13:$B$17,MATCH($D$3,Tables!$A$13:$A$17,0)),0))*$C82,0)</f>
        <v>2031.64</v>
      </c>
      <c r="E82" s="9">
        <f>INDEX(Tables!$K:$K,MATCH($A82,Tables!$F:$F,0))</f>
        <v>1.3662000000000001</v>
      </c>
      <c r="F82" s="8">
        <f t="shared" si="6"/>
        <v>2775.6265680000001</v>
      </c>
      <c r="G82" s="8">
        <f t="shared" si="7"/>
        <v>2112.2518182480003</v>
      </c>
      <c r="H82" s="9">
        <f>_xlfn.IFNA(INDEX('Wage Index 2022'!$F:$F,MATCH($B$3,'Wage Index 2022'!$C:$C,0)),0)</f>
        <v>0.72400000000000009</v>
      </c>
      <c r="I82" s="8">
        <f t="shared" si="8"/>
        <v>1529.2703164115524</v>
      </c>
      <c r="J82" s="8">
        <f t="shared" si="9"/>
        <v>663.37474975199996</v>
      </c>
      <c r="K82" s="8">
        <f t="shared" si="10"/>
        <v>2192.6450661635522</v>
      </c>
    </row>
    <row r="83" spans="1:11" x14ac:dyDescent="0.25">
      <c r="A83" s="7" t="s">
        <v>94</v>
      </c>
      <c r="B83" s="7">
        <f>INDEX(Tables!$J:$J,MATCH($A83,Tables!$F:$F,0))</f>
        <v>4</v>
      </c>
      <c r="C83" s="8">
        <f t="shared" si="11"/>
        <v>2031.64</v>
      </c>
      <c r="D83" s="8">
        <f>IF($B$3&lt;&gt;"",(_xlfn.IFNA(INDEX(Tables!$B$13:$B$17,MATCH($D$3,Tables!$A$13:$A$17,0)),0))*$C83,0)</f>
        <v>2031.64</v>
      </c>
      <c r="E83" s="9">
        <f>INDEX(Tables!$K:$K,MATCH($A83,Tables!$F:$F,0))</f>
        <v>1.1440999999999999</v>
      </c>
      <c r="F83" s="8">
        <f t="shared" si="6"/>
        <v>2324.399324</v>
      </c>
      <c r="G83" s="8">
        <f t="shared" si="7"/>
        <v>1768.8678855640001</v>
      </c>
      <c r="H83" s="9">
        <f>_xlfn.IFNA(INDEX('Wage Index 2022'!$F:$F,MATCH($B$3,'Wage Index 2022'!$C:$C,0)),0)</f>
        <v>0.72400000000000009</v>
      </c>
      <c r="I83" s="8">
        <f t="shared" si="8"/>
        <v>1280.6603491483363</v>
      </c>
      <c r="J83" s="8">
        <f t="shared" si="9"/>
        <v>555.53143843599992</v>
      </c>
      <c r="K83" s="8">
        <f t="shared" si="10"/>
        <v>1836.1917875843362</v>
      </c>
    </row>
    <row r="84" spans="1:11" x14ac:dyDescent="0.25">
      <c r="A84" s="7" t="s">
        <v>95</v>
      </c>
      <c r="B84" s="7">
        <f>INDEX(Tables!$J:$J,MATCH($A84,Tables!$F:$F,0))</f>
        <v>4</v>
      </c>
      <c r="C84" s="8">
        <f t="shared" si="11"/>
        <v>2031.64</v>
      </c>
      <c r="D84" s="8">
        <f>IF($B$3&lt;&gt;"",(_xlfn.IFNA(INDEX(Tables!$B$13:$B$17,MATCH($D$3,Tables!$A$13:$A$17,0)),0))*$C84,0)</f>
        <v>2031.64</v>
      </c>
      <c r="E84" s="9">
        <f>INDEX(Tables!$K:$K,MATCH($A84,Tables!$F:$F,0))</f>
        <v>1.2083999999999999</v>
      </c>
      <c r="F84" s="8">
        <f t="shared" si="6"/>
        <v>2455.0337759999998</v>
      </c>
      <c r="G84" s="8">
        <f t="shared" si="7"/>
        <v>1868.2807035359999</v>
      </c>
      <c r="H84" s="9">
        <f>_xlfn.IFNA(INDEX('Wage Index 2022'!$F:$F,MATCH($B$3,'Wage Index 2022'!$C:$C,0)),0)</f>
        <v>0.72400000000000009</v>
      </c>
      <c r="I84" s="8">
        <f t="shared" si="8"/>
        <v>1352.6352293600642</v>
      </c>
      <c r="J84" s="8">
        <f t="shared" si="9"/>
        <v>586.75307246399996</v>
      </c>
      <c r="K84" s="8">
        <f t="shared" si="10"/>
        <v>1939.388301824064</v>
      </c>
    </row>
    <row r="85" spans="1:11" x14ac:dyDescent="0.25">
      <c r="A85" s="7" t="s">
        <v>96</v>
      </c>
      <c r="B85" s="7">
        <f>INDEX(Tables!$J:$J,MATCH($A85,Tables!$F:$F,0))</f>
        <v>4</v>
      </c>
      <c r="C85" s="8">
        <f t="shared" si="11"/>
        <v>2031.64</v>
      </c>
      <c r="D85" s="8">
        <f>IF($B$3&lt;&gt;"",(_xlfn.IFNA(INDEX(Tables!$B$13:$B$17,MATCH($D$3,Tables!$A$13:$A$17,0)),0))*$C85,0)</f>
        <v>2031.64</v>
      </c>
      <c r="E85" s="9">
        <f>INDEX(Tables!$K:$K,MATCH($A85,Tables!$F:$F,0))</f>
        <v>1.3636999999999999</v>
      </c>
      <c r="F85" s="8">
        <f t="shared" si="6"/>
        <v>2770.5474679999998</v>
      </c>
      <c r="G85" s="8">
        <f t="shared" si="7"/>
        <v>2108.3866231479997</v>
      </c>
      <c r="H85" s="9">
        <f>_xlfn.IFNA(INDEX('Wage Index 2022'!$F:$F,MATCH($B$3,'Wage Index 2022'!$C:$C,0)),0)</f>
        <v>0.72400000000000009</v>
      </c>
      <c r="I85" s="8">
        <f t="shared" si="8"/>
        <v>1526.4719151591519</v>
      </c>
      <c r="J85" s="8">
        <f t="shared" si="9"/>
        <v>662.16084485199997</v>
      </c>
      <c r="K85" s="8">
        <f t="shared" si="10"/>
        <v>2188.6327600111517</v>
      </c>
    </row>
    <row r="86" spans="1:11" x14ac:dyDescent="0.25">
      <c r="A86" s="7" t="s">
        <v>97</v>
      </c>
      <c r="B86" s="7">
        <f>INDEX(Tables!$J:$J,MATCH($A86,Tables!$F:$F,0))</f>
        <v>5</v>
      </c>
      <c r="C86" s="8">
        <f t="shared" si="11"/>
        <v>2031.64</v>
      </c>
      <c r="D86" s="8">
        <f>IF($B$3&lt;&gt;"",(_xlfn.IFNA(INDEX(Tables!$B$13:$B$17,MATCH($D$3,Tables!$A$13:$A$17,0)),0))*$C86,0)</f>
        <v>2031.64</v>
      </c>
      <c r="E86" s="9">
        <f>INDEX(Tables!$K:$K,MATCH($A86,Tables!$F:$F,0))</f>
        <v>1.2618</v>
      </c>
      <c r="F86" s="8">
        <f t="shared" si="6"/>
        <v>2563.5233520000002</v>
      </c>
      <c r="G86" s="8">
        <f t="shared" si="7"/>
        <v>1950.8412708720002</v>
      </c>
      <c r="H86" s="9">
        <f>_xlfn.IFNA(INDEX('Wage Index 2022'!$F:$F,MATCH($B$3,'Wage Index 2022'!$C:$C,0)),0)</f>
        <v>0.72400000000000009</v>
      </c>
      <c r="I86" s="8">
        <f t="shared" si="8"/>
        <v>1412.4090801113284</v>
      </c>
      <c r="J86" s="8">
        <f t="shared" si="9"/>
        <v>612.68208112800005</v>
      </c>
      <c r="K86" s="8">
        <f t="shared" si="10"/>
        <v>2025.0911612393284</v>
      </c>
    </row>
    <row r="87" spans="1:11" x14ac:dyDescent="0.25">
      <c r="A87" s="7" t="s">
        <v>98</v>
      </c>
      <c r="B87" s="7">
        <f>INDEX(Tables!$J:$J,MATCH($A87,Tables!$F:$F,0))</f>
        <v>5</v>
      </c>
      <c r="C87" s="8">
        <f t="shared" si="11"/>
        <v>2031.64</v>
      </c>
      <c r="D87" s="8">
        <f>IF($B$3&lt;&gt;"",(_xlfn.IFNA(INDEX(Tables!$B$13:$B$17,MATCH($D$3,Tables!$A$13:$A$17,0)),0))*$C87,0)</f>
        <v>2031.64</v>
      </c>
      <c r="E87" s="9">
        <f>INDEX(Tables!$K:$K,MATCH($A87,Tables!$F:$F,0))</f>
        <v>1.3261000000000001</v>
      </c>
      <c r="F87" s="8">
        <f t="shared" si="6"/>
        <v>2694.1578040000004</v>
      </c>
      <c r="G87" s="8">
        <f t="shared" si="7"/>
        <v>2050.2540888440003</v>
      </c>
      <c r="H87" s="9">
        <f>_xlfn.IFNA(INDEX('Wage Index 2022'!$F:$F,MATCH($B$3,'Wage Index 2022'!$C:$C,0)),0)</f>
        <v>0.72400000000000009</v>
      </c>
      <c r="I87" s="8">
        <f t="shared" si="8"/>
        <v>1484.3839603230565</v>
      </c>
      <c r="J87" s="8">
        <f t="shared" si="9"/>
        <v>643.90371515600009</v>
      </c>
      <c r="K87" s="8">
        <f t="shared" si="10"/>
        <v>2128.2876754790568</v>
      </c>
    </row>
    <row r="88" spans="1:11" x14ac:dyDescent="0.25">
      <c r="A88" s="7" t="s">
        <v>99</v>
      </c>
      <c r="B88" s="7">
        <f>INDEX(Tables!$J:$J,MATCH($A88,Tables!$F:$F,0))</f>
        <v>4</v>
      </c>
      <c r="C88" s="8">
        <f t="shared" si="11"/>
        <v>2031.64</v>
      </c>
      <c r="D88" s="8">
        <f>IF($B$3&lt;&gt;"",(_xlfn.IFNA(INDEX(Tables!$B$13:$B$17,MATCH($D$3,Tables!$A$13:$A$17,0)),0))*$C88,0)</f>
        <v>2031.64</v>
      </c>
      <c r="E88" s="9">
        <f>INDEX(Tables!$K:$K,MATCH($A88,Tables!$F:$F,0))</f>
        <v>1.4814000000000001</v>
      </c>
      <c r="F88" s="8">
        <f t="shared" si="6"/>
        <v>3009.6714960000004</v>
      </c>
      <c r="G88" s="8">
        <f t="shared" si="7"/>
        <v>2290.3600084560003</v>
      </c>
      <c r="H88" s="9">
        <f>_xlfn.IFNA(INDEX('Wage Index 2022'!$F:$F,MATCH($B$3,'Wage Index 2022'!$C:$C,0)),0)</f>
        <v>0.72400000000000009</v>
      </c>
      <c r="I88" s="8">
        <f t="shared" si="8"/>
        <v>1658.2206461221444</v>
      </c>
      <c r="J88" s="8">
        <f t="shared" si="9"/>
        <v>719.3114875440001</v>
      </c>
      <c r="K88" s="8">
        <f t="shared" si="10"/>
        <v>2377.5321336661445</v>
      </c>
    </row>
    <row r="89" spans="1:11" x14ac:dyDescent="0.25">
      <c r="A89" s="7" t="s">
        <v>100</v>
      </c>
      <c r="B89" s="7">
        <f>INDEX(Tables!$J:$J,MATCH($A89,Tables!$F:$F,0))</f>
        <v>5</v>
      </c>
      <c r="C89" s="8">
        <f t="shared" si="11"/>
        <v>2031.64</v>
      </c>
      <c r="D89" s="8">
        <f>IF($B$3&lt;&gt;"",(_xlfn.IFNA(INDEX(Tables!$B$13:$B$17,MATCH($D$3,Tables!$A$13:$A$17,0)),0))*$C89,0)</f>
        <v>2031.64</v>
      </c>
      <c r="E89" s="9">
        <f>INDEX(Tables!$K:$K,MATCH($A89,Tables!$F:$F,0))</f>
        <v>1.3352999999999999</v>
      </c>
      <c r="F89" s="8">
        <f t="shared" si="6"/>
        <v>2712.848892</v>
      </c>
      <c r="G89" s="8">
        <f t="shared" si="7"/>
        <v>2064.4780068119999</v>
      </c>
      <c r="H89" s="9">
        <f>_xlfn.IFNA(INDEX('Wage Index 2022'!$F:$F,MATCH($B$3,'Wage Index 2022'!$C:$C,0)),0)</f>
        <v>0.72400000000000009</v>
      </c>
      <c r="I89" s="8">
        <f t="shared" si="8"/>
        <v>1494.6820769318881</v>
      </c>
      <c r="J89" s="8">
        <f t="shared" si="9"/>
        <v>648.37088518799999</v>
      </c>
      <c r="K89" s="8">
        <f t="shared" si="10"/>
        <v>2143.052962119888</v>
      </c>
    </row>
    <row r="90" spans="1:11" x14ac:dyDescent="0.25">
      <c r="A90" s="7" t="s">
        <v>101</v>
      </c>
      <c r="B90" s="7">
        <f>INDEX(Tables!$J:$J,MATCH($A90,Tables!$F:$F,0))</f>
        <v>5</v>
      </c>
      <c r="C90" s="8">
        <f t="shared" si="11"/>
        <v>2031.64</v>
      </c>
      <c r="D90" s="8">
        <f>IF($B$3&lt;&gt;"",(_xlfn.IFNA(INDEX(Tables!$B$13:$B$17,MATCH($D$3,Tables!$A$13:$A$17,0)),0))*$C90,0)</f>
        <v>2031.64</v>
      </c>
      <c r="E90" s="9">
        <f>INDEX(Tables!$K:$K,MATCH($A90,Tables!$F:$F,0))</f>
        <v>1.3996</v>
      </c>
      <c r="F90" s="8">
        <f t="shared" si="6"/>
        <v>2843.4833440000002</v>
      </c>
      <c r="G90" s="8">
        <f t="shared" si="7"/>
        <v>2163.8908247840004</v>
      </c>
      <c r="H90" s="9">
        <f>_xlfn.IFNA(INDEX('Wage Index 2022'!$F:$F,MATCH($B$3,'Wage Index 2022'!$C:$C,0)),0)</f>
        <v>0.72400000000000009</v>
      </c>
      <c r="I90" s="8">
        <f t="shared" si="8"/>
        <v>1566.6569571436164</v>
      </c>
      <c r="J90" s="8">
        <f t="shared" si="9"/>
        <v>679.59251921600003</v>
      </c>
      <c r="K90" s="8">
        <f t="shared" si="10"/>
        <v>2246.2494763596164</v>
      </c>
    </row>
    <row r="91" spans="1:11" x14ac:dyDescent="0.25">
      <c r="A91" s="7" t="s">
        <v>102</v>
      </c>
      <c r="B91" s="7">
        <f>INDEX(Tables!$J:$J,MATCH($A91,Tables!$F:$F,0))</f>
        <v>5</v>
      </c>
      <c r="C91" s="8">
        <f t="shared" si="11"/>
        <v>2031.64</v>
      </c>
      <c r="D91" s="8">
        <f>IF($B$3&lt;&gt;"",(_xlfn.IFNA(INDEX(Tables!$B$13:$B$17,MATCH($D$3,Tables!$A$13:$A$17,0)),0))*$C91,0)</f>
        <v>2031.64</v>
      </c>
      <c r="E91" s="9">
        <f>INDEX(Tables!$K:$K,MATCH($A91,Tables!$F:$F,0))</f>
        <v>1.5548999999999999</v>
      </c>
      <c r="F91" s="8">
        <f t="shared" si="6"/>
        <v>3158.9970360000002</v>
      </c>
      <c r="G91" s="8">
        <f t="shared" si="7"/>
        <v>2403.9967443960004</v>
      </c>
      <c r="H91" s="9">
        <f>_xlfn.IFNA(INDEX('Wage Index 2022'!$F:$F,MATCH($B$3,'Wage Index 2022'!$C:$C,0)),0)</f>
        <v>0.72400000000000009</v>
      </c>
      <c r="I91" s="8">
        <f t="shared" si="8"/>
        <v>1740.4936429427046</v>
      </c>
      <c r="J91" s="8">
        <f t="shared" si="9"/>
        <v>755.00029160400004</v>
      </c>
      <c r="K91" s="8">
        <f t="shared" si="10"/>
        <v>2495.4939345467046</v>
      </c>
    </row>
    <row r="92" spans="1:11" x14ac:dyDescent="0.25">
      <c r="A92" s="7" t="s">
        <v>103</v>
      </c>
      <c r="B92" s="7">
        <f>INDEX(Tables!$J:$J,MATCH($A92,Tables!$F:$F,0))</f>
        <v>3</v>
      </c>
      <c r="C92" s="8">
        <f t="shared" si="11"/>
        <v>2031.64</v>
      </c>
      <c r="D92" s="8">
        <f>IF($B$3&lt;&gt;"",(_xlfn.IFNA(INDEX(Tables!$B$13:$B$17,MATCH($D$3,Tables!$A$13:$A$17,0)),0))*$C92,0)</f>
        <v>2031.64</v>
      </c>
      <c r="E92" s="9">
        <f>INDEX(Tables!$K:$K,MATCH($A92,Tables!$F:$F,0))</f>
        <v>0.89610000000000001</v>
      </c>
      <c r="F92" s="8">
        <f t="shared" si="6"/>
        <v>1820.5526040000002</v>
      </c>
      <c r="G92" s="8">
        <f t="shared" si="7"/>
        <v>1385.4405316440002</v>
      </c>
      <c r="H92" s="9">
        <f>_xlfn.IFNA(INDEX('Wage Index 2022'!$F:$F,MATCH($B$3,'Wage Index 2022'!$C:$C,0)),0)</f>
        <v>0.72400000000000009</v>
      </c>
      <c r="I92" s="8">
        <f t="shared" si="8"/>
        <v>1003.0589449102563</v>
      </c>
      <c r="J92" s="8">
        <f t="shared" si="9"/>
        <v>435.11207235600006</v>
      </c>
      <c r="K92" s="8">
        <f t="shared" si="10"/>
        <v>1438.1710172662563</v>
      </c>
    </row>
    <row r="93" spans="1:11" x14ac:dyDescent="0.25">
      <c r="A93" s="7" t="s">
        <v>104</v>
      </c>
      <c r="B93" s="7">
        <f>INDEX(Tables!$J:$J,MATCH($A93,Tables!$F:$F,0))</f>
        <v>3</v>
      </c>
      <c r="C93" s="8">
        <f t="shared" si="11"/>
        <v>2031.64</v>
      </c>
      <c r="D93" s="8">
        <f>IF($B$3&lt;&gt;"",(_xlfn.IFNA(INDEX(Tables!$B$13:$B$17,MATCH($D$3,Tables!$A$13:$A$17,0)),0))*$C93,0)</f>
        <v>2031.64</v>
      </c>
      <c r="E93" s="9">
        <f>INDEX(Tables!$K:$K,MATCH($A93,Tables!$F:$F,0))</f>
        <v>0.96040000000000003</v>
      </c>
      <c r="F93" s="8">
        <f t="shared" si="6"/>
        <v>1951.1870560000002</v>
      </c>
      <c r="G93" s="8">
        <f t="shared" si="7"/>
        <v>1484.8533496160003</v>
      </c>
      <c r="H93" s="9">
        <f>_xlfn.IFNA(INDEX('Wage Index 2022'!$F:$F,MATCH($B$3,'Wage Index 2022'!$C:$C,0)),0)</f>
        <v>0.72400000000000009</v>
      </c>
      <c r="I93" s="8">
        <f t="shared" si="8"/>
        <v>1075.0338251219844</v>
      </c>
      <c r="J93" s="8">
        <f t="shared" si="9"/>
        <v>466.33370638400004</v>
      </c>
      <c r="K93" s="8">
        <f t="shared" si="10"/>
        <v>1541.3675315059845</v>
      </c>
    </row>
    <row r="94" spans="1:11" x14ac:dyDescent="0.25">
      <c r="A94" s="7" t="s">
        <v>105</v>
      </c>
      <c r="B94" s="7">
        <f>INDEX(Tables!$J:$J,MATCH($A94,Tables!$F:$F,0))</f>
        <v>3</v>
      </c>
      <c r="C94" s="8">
        <f t="shared" si="11"/>
        <v>2031.64</v>
      </c>
      <c r="D94" s="8">
        <f>IF($B$3&lt;&gt;"",(_xlfn.IFNA(INDEX(Tables!$B$13:$B$17,MATCH($D$3,Tables!$A$13:$A$17,0)),0))*$C94,0)</f>
        <v>2031.64</v>
      </c>
      <c r="E94" s="9">
        <f>INDEX(Tables!$K:$K,MATCH($A94,Tables!$F:$F,0))</f>
        <v>1.1156999999999999</v>
      </c>
      <c r="F94" s="8">
        <f t="shared" si="6"/>
        <v>2266.7007479999997</v>
      </c>
      <c r="G94" s="8">
        <f t="shared" si="7"/>
        <v>1724.9592692279998</v>
      </c>
      <c r="H94" s="9">
        <f>_xlfn.IFNA(INDEX('Wage Index 2022'!$F:$F,MATCH($B$3,'Wage Index 2022'!$C:$C,0)),0)</f>
        <v>0.72400000000000009</v>
      </c>
      <c r="I94" s="8">
        <f t="shared" si="8"/>
        <v>1248.8705109210721</v>
      </c>
      <c r="J94" s="8">
        <f t="shared" si="9"/>
        <v>541.74147877199994</v>
      </c>
      <c r="K94" s="8">
        <f t="shared" si="10"/>
        <v>1790.611989693072</v>
      </c>
    </row>
    <row r="95" spans="1:11" x14ac:dyDescent="0.25">
      <c r="A95" s="7" t="s">
        <v>106</v>
      </c>
      <c r="B95" s="7">
        <f>INDEX(Tables!$J:$J,MATCH($A95,Tables!$F:$F,0))</f>
        <v>4</v>
      </c>
      <c r="C95" s="8">
        <f t="shared" si="11"/>
        <v>2031.64</v>
      </c>
      <c r="D95" s="8">
        <f>IF($B$3&lt;&gt;"",(_xlfn.IFNA(INDEX(Tables!$B$13:$B$17,MATCH($D$3,Tables!$A$13:$A$17,0)),0))*$C95,0)</f>
        <v>2031.64</v>
      </c>
      <c r="E95" s="9">
        <f>INDEX(Tables!$K:$K,MATCH($A95,Tables!$F:$F,0))</f>
        <v>1.0355000000000001</v>
      </c>
      <c r="F95" s="8">
        <f t="shared" si="6"/>
        <v>2103.7632200000003</v>
      </c>
      <c r="G95" s="8">
        <f t="shared" si="7"/>
        <v>1600.9638104200003</v>
      </c>
      <c r="H95" s="9">
        <f>_xlfn.IFNA(INDEX('Wage Index 2022'!$F:$F,MATCH($B$3,'Wage Index 2022'!$C:$C,0)),0)</f>
        <v>0.72400000000000009</v>
      </c>
      <c r="I95" s="8">
        <f t="shared" si="8"/>
        <v>1159.0977987440804</v>
      </c>
      <c r="J95" s="8">
        <f t="shared" si="9"/>
        <v>502.79940958000003</v>
      </c>
      <c r="K95" s="8">
        <f t="shared" si="10"/>
        <v>1661.8972083240803</v>
      </c>
    </row>
    <row r="96" spans="1:11" x14ac:dyDescent="0.25">
      <c r="A96" s="7" t="s">
        <v>107</v>
      </c>
      <c r="B96" s="7">
        <f>INDEX(Tables!$J:$J,MATCH($A96,Tables!$F:$F,0))</f>
        <v>4</v>
      </c>
      <c r="C96" s="8">
        <f t="shared" si="11"/>
        <v>2031.64</v>
      </c>
      <c r="D96" s="8">
        <f>IF($B$3&lt;&gt;"",(_xlfn.IFNA(INDEX(Tables!$B$13:$B$17,MATCH($D$3,Tables!$A$13:$A$17,0)),0))*$C96,0)</f>
        <v>2031.64</v>
      </c>
      <c r="E96" s="9">
        <f>INDEX(Tables!$K:$K,MATCH($A96,Tables!$F:$F,0))</f>
        <v>1.0999000000000001</v>
      </c>
      <c r="F96" s="8">
        <f t="shared" si="6"/>
        <v>2234.6008360000005</v>
      </c>
      <c r="G96" s="8">
        <f t="shared" si="7"/>
        <v>1700.5312361960005</v>
      </c>
      <c r="H96" s="9">
        <f>_xlfn.IFNA(INDEX('Wage Index 2022'!$F:$F,MATCH($B$3,'Wage Index 2022'!$C:$C,0)),0)</f>
        <v>0.72400000000000009</v>
      </c>
      <c r="I96" s="8">
        <f t="shared" si="8"/>
        <v>1231.1846150059046</v>
      </c>
      <c r="J96" s="8">
        <f t="shared" si="9"/>
        <v>534.06959980400006</v>
      </c>
      <c r="K96" s="8">
        <f t="shared" si="10"/>
        <v>1765.2542148099046</v>
      </c>
    </row>
    <row r="97" spans="1:11" x14ac:dyDescent="0.25">
      <c r="A97" s="7" t="s">
        <v>108</v>
      </c>
      <c r="B97" s="7">
        <f>INDEX(Tables!$J:$J,MATCH($A97,Tables!$F:$F,0))</f>
        <v>4</v>
      </c>
      <c r="C97" s="8">
        <f t="shared" si="11"/>
        <v>2031.64</v>
      </c>
      <c r="D97" s="8">
        <f>IF($B$3&lt;&gt;"",(_xlfn.IFNA(INDEX(Tables!$B$13:$B$17,MATCH($D$3,Tables!$A$13:$A$17,0)),0))*$C97,0)</f>
        <v>2031.64</v>
      </c>
      <c r="E97" s="9">
        <f>INDEX(Tables!$K:$K,MATCH($A97,Tables!$F:$F,0))</f>
        <v>1.2551000000000001</v>
      </c>
      <c r="F97" s="8">
        <f t="shared" si="6"/>
        <v>2549.9113640000005</v>
      </c>
      <c r="G97" s="8">
        <f t="shared" si="7"/>
        <v>1940.4825480040004</v>
      </c>
      <c r="H97" s="9">
        <f>_xlfn.IFNA(INDEX('Wage Index 2022'!$F:$F,MATCH($B$3,'Wage Index 2022'!$C:$C,0)),0)</f>
        <v>0.72400000000000009</v>
      </c>
      <c r="I97" s="8">
        <f t="shared" si="8"/>
        <v>1404.9093647548964</v>
      </c>
      <c r="J97" s="8">
        <f t="shared" si="9"/>
        <v>609.42881599600014</v>
      </c>
      <c r="K97" s="8">
        <f t="shared" si="10"/>
        <v>2014.3381807508965</v>
      </c>
    </row>
    <row r="98" spans="1:11" x14ac:dyDescent="0.25">
      <c r="A98" s="7" t="s">
        <v>109</v>
      </c>
      <c r="B98" s="7">
        <f>INDEX(Tables!$J:$J,MATCH($A98,Tables!$F:$F,0))</f>
        <v>4</v>
      </c>
      <c r="C98" s="8">
        <f t="shared" si="11"/>
        <v>2031.64</v>
      </c>
      <c r="D98" s="8">
        <f>IF($B$3&lt;&gt;"",(_xlfn.IFNA(INDEX(Tables!$B$13:$B$17,MATCH($D$3,Tables!$A$13:$A$17,0)),0))*$C98,0)</f>
        <v>2031.64</v>
      </c>
      <c r="E98" s="9">
        <f>INDEX(Tables!$K:$K,MATCH($A98,Tables!$F:$F,0))</f>
        <v>1.1264000000000001</v>
      </c>
      <c r="F98" s="8">
        <f t="shared" si="6"/>
        <v>2288.4392960000005</v>
      </c>
      <c r="G98" s="8">
        <f t="shared" si="7"/>
        <v>1741.5023042560003</v>
      </c>
      <c r="H98" s="9">
        <f>_xlfn.IFNA(INDEX('Wage Index 2022'!$F:$F,MATCH($B$3,'Wage Index 2022'!$C:$C,0)),0)</f>
        <v>0.72400000000000009</v>
      </c>
      <c r="I98" s="8">
        <f t="shared" si="8"/>
        <v>1260.8476682813443</v>
      </c>
      <c r="J98" s="8">
        <f t="shared" si="9"/>
        <v>546.93699174400012</v>
      </c>
      <c r="K98" s="8">
        <f t="shared" si="10"/>
        <v>1807.7846600253445</v>
      </c>
    </row>
    <row r="99" spans="1:11" x14ac:dyDescent="0.25">
      <c r="A99" s="7" t="s">
        <v>110</v>
      </c>
      <c r="B99" s="7">
        <f>INDEX(Tables!$J:$J,MATCH($A99,Tables!$F:$F,0))</f>
        <v>3</v>
      </c>
      <c r="C99" s="8">
        <f t="shared" si="11"/>
        <v>2031.64</v>
      </c>
      <c r="D99" s="8">
        <f>IF($B$3&lt;&gt;"",(_xlfn.IFNA(INDEX(Tables!$B$13:$B$17,MATCH($D$3,Tables!$A$13:$A$17,0)),0))*$C99,0)</f>
        <v>2031.64</v>
      </c>
      <c r="E99" s="9">
        <f>INDEX(Tables!$K:$K,MATCH($A99,Tables!$F:$F,0))</f>
        <v>1.1908000000000001</v>
      </c>
      <c r="F99" s="8">
        <f t="shared" si="6"/>
        <v>2419.2769120000003</v>
      </c>
      <c r="G99" s="8">
        <f t="shared" si="7"/>
        <v>1841.0697300320003</v>
      </c>
      <c r="H99" s="9">
        <f>_xlfn.IFNA(INDEX('Wage Index 2022'!$F:$F,MATCH($B$3,'Wage Index 2022'!$C:$C,0)),0)</f>
        <v>0.72400000000000009</v>
      </c>
      <c r="I99" s="8">
        <f t="shared" si="8"/>
        <v>1332.9344845431683</v>
      </c>
      <c r="J99" s="8">
        <f t="shared" si="9"/>
        <v>578.20718196799999</v>
      </c>
      <c r="K99" s="8">
        <f t="shared" si="10"/>
        <v>1911.1416665111683</v>
      </c>
    </row>
    <row r="100" spans="1:11" x14ac:dyDescent="0.25">
      <c r="A100" s="7" t="s">
        <v>111</v>
      </c>
      <c r="B100" s="7">
        <f>INDEX(Tables!$J:$J,MATCH($A100,Tables!$F:$F,0))</f>
        <v>3</v>
      </c>
      <c r="C100" s="8">
        <f t="shared" si="11"/>
        <v>2031.64</v>
      </c>
      <c r="D100" s="8">
        <f>IF($B$3&lt;&gt;"",(_xlfn.IFNA(INDEX(Tables!$B$13:$B$17,MATCH($D$3,Tables!$A$13:$A$17,0)),0))*$C100,0)</f>
        <v>2031.64</v>
      </c>
      <c r="E100" s="9">
        <f>INDEX(Tables!$K:$K,MATCH($A100,Tables!$F:$F,0))</f>
        <v>1.3461000000000001</v>
      </c>
      <c r="F100" s="8">
        <f t="shared" si="6"/>
        <v>2734.7906040000003</v>
      </c>
      <c r="G100" s="8">
        <f t="shared" si="7"/>
        <v>2081.1756496440003</v>
      </c>
      <c r="H100" s="9">
        <f>_xlfn.IFNA(INDEX('Wage Index 2022'!$F:$F,MATCH($B$3,'Wage Index 2022'!$C:$C,0)),0)</f>
        <v>0.72400000000000009</v>
      </c>
      <c r="I100" s="8">
        <f t="shared" si="8"/>
        <v>1506.7711703422565</v>
      </c>
      <c r="J100" s="8">
        <f t="shared" si="9"/>
        <v>653.614954356</v>
      </c>
      <c r="K100" s="8">
        <f t="shared" si="10"/>
        <v>2160.3861246982565</v>
      </c>
    </row>
    <row r="101" spans="1:11" x14ac:dyDescent="0.25">
      <c r="A101" s="7" t="s">
        <v>112</v>
      </c>
      <c r="B101" s="7">
        <f>INDEX(Tables!$J:$J,MATCH($A101,Tables!$F:$F,0))</f>
        <v>3</v>
      </c>
      <c r="C101" s="8">
        <f t="shared" si="11"/>
        <v>2031.64</v>
      </c>
      <c r="D101" s="8">
        <f>IF($B$3&lt;&gt;"",(_xlfn.IFNA(INDEX(Tables!$B$13:$B$17,MATCH($D$3,Tables!$A$13:$A$17,0)),0))*$C101,0)</f>
        <v>2031.64</v>
      </c>
      <c r="E101" s="9">
        <f>INDEX(Tables!$K:$K,MATCH($A101,Tables!$F:$F,0))</f>
        <v>0.91479999999999995</v>
      </c>
      <c r="F101" s="8">
        <f t="shared" si="6"/>
        <v>1858.5442720000001</v>
      </c>
      <c r="G101" s="8">
        <f t="shared" si="7"/>
        <v>1414.352190992</v>
      </c>
      <c r="H101" s="9">
        <f>_xlfn.IFNA(INDEX('Wage Index 2022'!$F:$F,MATCH($B$3,'Wage Index 2022'!$C:$C,0)),0)</f>
        <v>0.72400000000000009</v>
      </c>
      <c r="I101" s="8">
        <f t="shared" si="8"/>
        <v>1023.9909862782082</v>
      </c>
      <c r="J101" s="8">
        <f t="shared" si="9"/>
        <v>444.192081008</v>
      </c>
      <c r="K101" s="8">
        <f t="shared" si="10"/>
        <v>1468.1830672862081</v>
      </c>
    </row>
    <row r="102" spans="1:11" x14ac:dyDescent="0.25">
      <c r="A102" s="7" t="s">
        <v>113</v>
      </c>
      <c r="B102" s="7">
        <f>INDEX(Tables!$J:$J,MATCH($A102,Tables!$F:$F,0))</f>
        <v>3</v>
      </c>
      <c r="C102" s="8">
        <f t="shared" si="11"/>
        <v>2031.64</v>
      </c>
      <c r="D102" s="8">
        <f>IF($B$3&lt;&gt;"",(_xlfn.IFNA(INDEX(Tables!$B$13:$B$17,MATCH($D$3,Tables!$A$13:$A$17,0)),0))*$C102,0)</f>
        <v>2031.64</v>
      </c>
      <c r="E102" s="9">
        <f>INDEX(Tables!$K:$K,MATCH($A102,Tables!$F:$F,0))</f>
        <v>0.97909999999999997</v>
      </c>
      <c r="F102" s="8">
        <f t="shared" si="6"/>
        <v>1989.1787240000001</v>
      </c>
      <c r="G102" s="8">
        <f t="shared" si="7"/>
        <v>1513.7650089640001</v>
      </c>
      <c r="H102" s="9">
        <f>_xlfn.IFNA(INDEX('Wage Index 2022'!$F:$F,MATCH($B$3,'Wage Index 2022'!$C:$C,0)),0)</f>
        <v>0.72400000000000009</v>
      </c>
      <c r="I102" s="8">
        <f t="shared" si="8"/>
        <v>1095.9658664899362</v>
      </c>
      <c r="J102" s="8">
        <f t="shared" si="9"/>
        <v>475.41371503599999</v>
      </c>
      <c r="K102" s="8">
        <f t="shared" si="10"/>
        <v>1571.3795815259361</v>
      </c>
    </row>
    <row r="103" spans="1:11" x14ac:dyDescent="0.25">
      <c r="A103" s="7" t="s">
        <v>114</v>
      </c>
      <c r="B103" s="7">
        <f>INDEX(Tables!$J:$J,MATCH($A103,Tables!$F:$F,0))</f>
        <v>3</v>
      </c>
      <c r="C103" s="8">
        <f t="shared" si="11"/>
        <v>2031.64</v>
      </c>
      <c r="D103" s="8">
        <f>IF($B$3&lt;&gt;"",(_xlfn.IFNA(INDEX(Tables!$B$13:$B$17,MATCH($D$3,Tables!$A$13:$A$17,0)),0))*$C103,0)</f>
        <v>2031.64</v>
      </c>
      <c r="E103" s="9">
        <f>INDEX(Tables!$K:$K,MATCH($A103,Tables!$F:$F,0))</f>
        <v>1.1344000000000001</v>
      </c>
      <c r="F103" s="8">
        <f t="shared" si="6"/>
        <v>2304.6924160000003</v>
      </c>
      <c r="G103" s="8">
        <f t="shared" si="7"/>
        <v>1753.8709285760003</v>
      </c>
      <c r="H103" s="9">
        <f>_xlfn.IFNA(INDEX('Wage Index 2022'!$F:$F,MATCH($B$3,'Wage Index 2022'!$C:$C,0)),0)</f>
        <v>0.72400000000000009</v>
      </c>
      <c r="I103" s="8">
        <f t="shared" si="8"/>
        <v>1269.8025522890243</v>
      </c>
      <c r="J103" s="8">
        <f t="shared" si="9"/>
        <v>550.82148742400011</v>
      </c>
      <c r="K103" s="8">
        <f t="shared" si="10"/>
        <v>1820.6240397130246</v>
      </c>
    </row>
    <row r="104" spans="1:11" x14ac:dyDescent="0.25">
      <c r="A104" s="7" t="s">
        <v>115</v>
      </c>
      <c r="B104" s="7">
        <f>INDEX(Tables!$J:$J,MATCH($A104,Tables!$F:$F,0))</f>
        <v>3</v>
      </c>
      <c r="C104" s="8">
        <f t="shared" si="11"/>
        <v>2031.64</v>
      </c>
      <c r="D104" s="8">
        <f>IF($B$3&lt;&gt;"",(_xlfn.IFNA(INDEX(Tables!$B$13:$B$17,MATCH($D$3,Tables!$A$13:$A$17,0)),0))*$C104,0)</f>
        <v>2031.64</v>
      </c>
      <c r="E104" s="9">
        <f>INDEX(Tables!$K:$K,MATCH($A104,Tables!$F:$F,0))</f>
        <v>1.0362</v>
      </c>
      <c r="F104" s="8">
        <f t="shared" si="6"/>
        <v>2105.1853679999999</v>
      </c>
      <c r="G104" s="8">
        <f t="shared" si="7"/>
        <v>1602.0460650479999</v>
      </c>
      <c r="H104" s="9">
        <f>_xlfn.IFNA(INDEX('Wage Index 2022'!$F:$F,MATCH($B$3,'Wage Index 2022'!$C:$C,0)),0)</f>
        <v>0.72400000000000009</v>
      </c>
      <c r="I104" s="8">
        <f t="shared" si="8"/>
        <v>1159.8813510947521</v>
      </c>
      <c r="J104" s="8">
        <f t="shared" si="9"/>
        <v>503.13930295199998</v>
      </c>
      <c r="K104" s="8">
        <f t="shared" si="10"/>
        <v>1663.020654046752</v>
      </c>
    </row>
    <row r="105" spans="1:11" x14ac:dyDescent="0.25">
      <c r="A105" s="7" t="s">
        <v>116</v>
      </c>
      <c r="B105" s="7">
        <f>INDEX(Tables!$J:$J,MATCH($A105,Tables!$F:$F,0))</f>
        <v>3</v>
      </c>
      <c r="C105" s="8">
        <f t="shared" si="11"/>
        <v>2031.64</v>
      </c>
      <c r="D105" s="8">
        <f>IF($B$3&lt;&gt;"",(_xlfn.IFNA(INDEX(Tables!$B$13:$B$17,MATCH($D$3,Tables!$A$13:$A$17,0)),0))*$C105,0)</f>
        <v>2031.64</v>
      </c>
      <c r="E105" s="9">
        <f>INDEX(Tables!$K:$K,MATCH($A105,Tables!$F:$F,0))</f>
        <v>1.1006</v>
      </c>
      <c r="F105" s="8">
        <f t="shared" si="6"/>
        <v>2236.0229840000002</v>
      </c>
      <c r="G105" s="8">
        <f t="shared" si="7"/>
        <v>1701.6134908240001</v>
      </c>
      <c r="H105" s="9">
        <f>_xlfn.IFNA(INDEX('Wage Index 2022'!$F:$F,MATCH($B$3,'Wage Index 2022'!$C:$C,0)),0)</f>
        <v>0.72400000000000009</v>
      </c>
      <c r="I105" s="8">
        <f t="shared" si="8"/>
        <v>1231.9681673565763</v>
      </c>
      <c r="J105" s="8">
        <f t="shared" si="9"/>
        <v>534.40949317600007</v>
      </c>
      <c r="K105" s="8">
        <f t="shared" si="10"/>
        <v>1766.3776605325763</v>
      </c>
    </row>
    <row r="106" spans="1:11" x14ac:dyDescent="0.25">
      <c r="A106" s="7" t="s">
        <v>117</v>
      </c>
      <c r="B106" s="7">
        <f>INDEX(Tables!$J:$J,MATCH($A106,Tables!$F:$F,0))</f>
        <v>4</v>
      </c>
      <c r="C106" s="8">
        <f t="shared" si="11"/>
        <v>2031.64</v>
      </c>
      <c r="D106" s="8">
        <f>IF($B$3&lt;&gt;"",(_xlfn.IFNA(INDEX(Tables!$B$13:$B$17,MATCH($D$3,Tables!$A$13:$A$17,0)),0))*$C106,0)</f>
        <v>2031.64</v>
      </c>
      <c r="E106" s="9">
        <f>INDEX(Tables!$K:$K,MATCH($A106,Tables!$F:$F,0))</f>
        <v>1.2558</v>
      </c>
      <c r="F106" s="8">
        <f t="shared" si="6"/>
        <v>2551.3335120000002</v>
      </c>
      <c r="G106" s="8">
        <f t="shared" si="7"/>
        <v>1941.5648026320002</v>
      </c>
      <c r="H106" s="9">
        <f>_xlfn.IFNA(INDEX('Wage Index 2022'!$F:$F,MATCH($B$3,'Wage Index 2022'!$C:$C,0)),0)</f>
        <v>0.72400000000000009</v>
      </c>
      <c r="I106" s="8">
        <f t="shared" si="8"/>
        <v>1405.6929171055683</v>
      </c>
      <c r="J106" s="8">
        <f t="shared" si="9"/>
        <v>609.76870936800003</v>
      </c>
      <c r="K106" s="8">
        <f t="shared" si="10"/>
        <v>2015.4616264735682</v>
      </c>
    </row>
    <row r="107" spans="1:11" x14ac:dyDescent="0.25">
      <c r="A107" s="7" t="s">
        <v>118</v>
      </c>
      <c r="B107" s="7">
        <f>INDEX(Tables!$J:$J,MATCH($A107,Tables!$F:$F,0))</f>
        <v>3</v>
      </c>
      <c r="C107" s="8">
        <f t="shared" si="11"/>
        <v>2031.64</v>
      </c>
      <c r="D107" s="8">
        <f>IF($B$3&lt;&gt;"",(_xlfn.IFNA(INDEX(Tables!$B$13:$B$17,MATCH($D$3,Tables!$A$13:$A$17,0)),0))*$C107,0)</f>
        <v>2031.64</v>
      </c>
      <c r="E107" s="9">
        <f>INDEX(Tables!$K:$K,MATCH($A107,Tables!$F:$F,0))</f>
        <v>1.1678999999999999</v>
      </c>
      <c r="F107" s="8">
        <f t="shared" si="6"/>
        <v>2372.752356</v>
      </c>
      <c r="G107" s="8">
        <f t="shared" si="7"/>
        <v>1805.6645429160001</v>
      </c>
      <c r="H107" s="9">
        <f>_xlfn.IFNA(INDEX('Wage Index 2022'!$F:$F,MATCH($B$3,'Wage Index 2022'!$C:$C,0)),0)</f>
        <v>0.72400000000000009</v>
      </c>
      <c r="I107" s="8">
        <f t="shared" si="8"/>
        <v>1307.3011290711843</v>
      </c>
      <c r="J107" s="8">
        <f t="shared" si="9"/>
        <v>567.087813084</v>
      </c>
      <c r="K107" s="8">
        <f t="shared" si="10"/>
        <v>1874.3889421551844</v>
      </c>
    </row>
    <row r="108" spans="1:11" x14ac:dyDescent="0.25">
      <c r="A108" s="7" t="s">
        <v>119</v>
      </c>
      <c r="B108" s="7">
        <f>INDEX(Tables!$J:$J,MATCH($A108,Tables!$F:$F,0))</f>
        <v>3</v>
      </c>
      <c r="C108" s="8">
        <f t="shared" si="11"/>
        <v>2031.64</v>
      </c>
      <c r="D108" s="8">
        <f>IF($B$3&lt;&gt;"",(_xlfn.IFNA(INDEX(Tables!$B$13:$B$17,MATCH($D$3,Tables!$A$13:$A$17,0)),0))*$C108,0)</f>
        <v>2031.64</v>
      </c>
      <c r="E108" s="9">
        <f>INDEX(Tables!$K:$K,MATCH($A108,Tables!$F:$F,0))</f>
        <v>1.2322</v>
      </c>
      <c r="F108" s="8">
        <f t="shared" si="6"/>
        <v>2503.3868080000002</v>
      </c>
      <c r="G108" s="8">
        <f t="shared" si="7"/>
        <v>1905.0773608880002</v>
      </c>
      <c r="H108" s="9">
        <f>_xlfn.IFNA(INDEX('Wage Index 2022'!$F:$F,MATCH($B$3,'Wage Index 2022'!$C:$C,0)),0)</f>
        <v>0.72400000000000009</v>
      </c>
      <c r="I108" s="8">
        <f t="shared" si="8"/>
        <v>1379.2760092829124</v>
      </c>
      <c r="J108" s="8">
        <f t="shared" si="9"/>
        <v>598.30944711200004</v>
      </c>
      <c r="K108" s="8">
        <f t="shared" si="10"/>
        <v>1977.5854563949124</v>
      </c>
    </row>
    <row r="109" spans="1:11" x14ac:dyDescent="0.25">
      <c r="A109" s="7" t="s">
        <v>120</v>
      </c>
      <c r="B109" s="7">
        <f>INDEX(Tables!$J:$J,MATCH($A109,Tables!$F:$F,0))</f>
        <v>3</v>
      </c>
      <c r="C109" s="8">
        <f t="shared" si="11"/>
        <v>2031.64</v>
      </c>
      <c r="D109" s="8">
        <f>IF($B$3&lt;&gt;"",(_xlfn.IFNA(INDEX(Tables!$B$13:$B$17,MATCH($D$3,Tables!$A$13:$A$17,0)),0))*$C109,0)</f>
        <v>2031.64</v>
      </c>
      <c r="E109" s="9">
        <f>INDEX(Tables!$K:$K,MATCH($A109,Tables!$F:$F,0))</f>
        <v>1.3875</v>
      </c>
      <c r="F109" s="8">
        <f t="shared" si="6"/>
        <v>2818.9005000000002</v>
      </c>
      <c r="G109" s="8">
        <f t="shared" si="7"/>
        <v>2145.1832805000004</v>
      </c>
      <c r="H109" s="9">
        <f>_xlfn.IFNA(INDEX('Wage Index 2022'!$F:$F,MATCH($B$3,'Wage Index 2022'!$C:$C,0)),0)</f>
        <v>0.72400000000000009</v>
      </c>
      <c r="I109" s="8">
        <f t="shared" si="8"/>
        <v>1553.1126950820005</v>
      </c>
      <c r="J109" s="8">
        <f t="shared" si="9"/>
        <v>673.71721950000006</v>
      </c>
      <c r="K109" s="8">
        <f t="shared" si="10"/>
        <v>2226.8299145820006</v>
      </c>
    </row>
    <row r="110" spans="1:11" x14ac:dyDescent="0.25">
      <c r="A110" s="7" t="s">
        <v>121</v>
      </c>
      <c r="B110" s="7">
        <f>INDEX(Tables!$J:$J,MATCH($A110,Tables!$F:$F,0))</f>
        <v>4</v>
      </c>
      <c r="C110" s="8">
        <f t="shared" si="11"/>
        <v>2031.64</v>
      </c>
      <c r="D110" s="8">
        <f>IF($B$3&lt;&gt;"",(_xlfn.IFNA(INDEX(Tables!$B$13:$B$17,MATCH($D$3,Tables!$A$13:$A$17,0)),0))*$C110,0)</f>
        <v>2031.64</v>
      </c>
      <c r="E110" s="9">
        <f>INDEX(Tables!$K:$K,MATCH($A110,Tables!$F:$F,0))</f>
        <v>0.91969999999999996</v>
      </c>
      <c r="F110" s="8">
        <f t="shared" si="6"/>
        <v>1868.4993079999999</v>
      </c>
      <c r="G110" s="8">
        <f t="shared" si="7"/>
        <v>1421.9279733880001</v>
      </c>
      <c r="H110" s="9">
        <f>_xlfn.IFNA(INDEX('Wage Index 2022'!$F:$F,MATCH($B$3,'Wage Index 2022'!$C:$C,0)),0)</f>
        <v>0.72400000000000009</v>
      </c>
      <c r="I110" s="8">
        <f t="shared" si="8"/>
        <v>1029.4758527329122</v>
      </c>
      <c r="J110" s="8">
        <f t="shared" si="9"/>
        <v>446.57133461199999</v>
      </c>
      <c r="K110" s="8">
        <f t="shared" si="10"/>
        <v>1476.0471873449123</v>
      </c>
    </row>
    <row r="111" spans="1:11" x14ac:dyDescent="0.25">
      <c r="A111" s="7" t="s">
        <v>122</v>
      </c>
      <c r="B111" s="7">
        <f>INDEX(Tables!$J:$J,MATCH($A111,Tables!$F:$F,0))</f>
        <v>4</v>
      </c>
      <c r="C111" s="8">
        <f t="shared" si="11"/>
        <v>2031.64</v>
      </c>
      <c r="D111" s="8">
        <f>IF($B$3&lt;&gt;"",(_xlfn.IFNA(INDEX(Tables!$B$13:$B$17,MATCH($D$3,Tables!$A$13:$A$17,0)),0))*$C111,0)</f>
        <v>2031.64</v>
      </c>
      <c r="E111" s="9">
        <f>INDEX(Tables!$K:$K,MATCH($A111,Tables!$F:$F,0))</f>
        <v>0.98399999999999999</v>
      </c>
      <c r="F111" s="8">
        <f t="shared" si="6"/>
        <v>1999.1337600000002</v>
      </c>
      <c r="G111" s="8">
        <f t="shared" si="7"/>
        <v>1521.3407913600001</v>
      </c>
      <c r="H111" s="9">
        <f>_xlfn.IFNA(INDEX('Wage Index 2022'!$F:$F,MATCH($B$3,'Wage Index 2022'!$C:$C,0)),0)</f>
        <v>0.72400000000000009</v>
      </c>
      <c r="I111" s="8">
        <f t="shared" si="8"/>
        <v>1101.4507329446403</v>
      </c>
      <c r="J111" s="8">
        <f t="shared" si="9"/>
        <v>477.79296864000003</v>
      </c>
      <c r="K111" s="8">
        <f t="shared" si="10"/>
        <v>1579.2437015846403</v>
      </c>
    </row>
    <row r="112" spans="1:11" x14ac:dyDescent="0.25">
      <c r="A112" s="7" t="s">
        <v>123</v>
      </c>
      <c r="B112" s="7">
        <f>INDEX(Tables!$J:$J,MATCH($A112,Tables!$F:$F,0))</f>
        <v>4</v>
      </c>
      <c r="C112" s="8">
        <f t="shared" si="11"/>
        <v>2031.64</v>
      </c>
      <c r="D112" s="8">
        <f>IF($B$3&lt;&gt;"",(_xlfn.IFNA(INDEX(Tables!$B$13:$B$17,MATCH($D$3,Tables!$A$13:$A$17,0)),0))*$C112,0)</f>
        <v>2031.64</v>
      </c>
      <c r="E112" s="9">
        <f>INDEX(Tables!$K:$K,MATCH($A112,Tables!$F:$F,0))</f>
        <v>1.1393</v>
      </c>
      <c r="F112" s="8">
        <f t="shared" si="6"/>
        <v>2314.6474520000002</v>
      </c>
      <c r="G112" s="8">
        <f t="shared" si="7"/>
        <v>1761.4467109720001</v>
      </c>
      <c r="H112" s="9">
        <f>_xlfn.IFNA(INDEX('Wage Index 2022'!$F:$F,MATCH($B$3,'Wage Index 2022'!$C:$C,0)),0)</f>
        <v>0.72400000000000009</v>
      </c>
      <c r="I112" s="8">
        <f t="shared" si="8"/>
        <v>1275.2874187437283</v>
      </c>
      <c r="J112" s="8">
        <f t="shared" si="9"/>
        <v>553.20074102800004</v>
      </c>
      <c r="K112" s="8">
        <f t="shared" si="10"/>
        <v>1828.4881597717283</v>
      </c>
    </row>
    <row r="113" spans="1:11" x14ac:dyDescent="0.25">
      <c r="A113" s="7" t="s">
        <v>124</v>
      </c>
      <c r="B113" s="7">
        <f>INDEX(Tables!$J:$J,MATCH($A113,Tables!$F:$F,0))</f>
        <v>4</v>
      </c>
      <c r="C113" s="8">
        <f t="shared" si="11"/>
        <v>2031.64</v>
      </c>
      <c r="D113" s="8">
        <f>IF($B$3&lt;&gt;"",(_xlfn.IFNA(INDEX(Tables!$B$13:$B$17,MATCH($D$3,Tables!$A$13:$A$17,0)),0))*$C113,0)</f>
        <v>2031.64</v>
      </c>
      <c r="E113" s="9">
        <f>INDEX(Tables!$K:$K,MATCH($A113,Tables!$F:$F,0))</f>
        <v>1.0344</v>
      </c>
      <c r="F113" s="8">
        <f t="shared" si="6"/>
        <v>2101.5284160000001</v>
      </c>
      <c r="G113" s="8">
        <f t="shared" si="7"/>
        <v>1599.2631245760001</v>
      </c>
      <c r="H113" s="9">
        <f>_xlfn.IFNA(INDEX('Wage Index 2022'!$F:$F,MATCH($B$3,'Wage Index 2022'!$C:$C,0)),0)</f>
        <v>0.72400000000000009</v>
      </c>
      <c r="I113" s="8">
        <f t="shared" si="8"/>
        <v>1157.8665021930242</v>
      </c>
      <c r="J113" s="8">
        <f t="shared" si="9"/>
        <v>502.265291424</v>
      </c>
      <c r="K113" s="8">
        <f t="shared" si="10"/>
        <v>1660.1317936170242</v>
      </c>
    </row>
    <row r="114" spans="1:11" x14ac:dyDescent="0.25">
      <c r="A114" s="7" t="s">
        <v>125</v>
      </c>
      <c r="B114" s="7">
        <f>INDEX(Tables!$J:$J,MATCH($A114,Tables!$F:$F,0))</f>
        <v>5</v>
      </c>
      <c r="C114" s="8">
        <f t="shared" si="11"/>
        <v>2031.64</v>
      </c>
      <c r="D114" s="8">
        <f>IF($B$3&lt;&gt;"",(_xlfn.IFNA(INDEX(Tables!$B$13:$B$17,MATCH($D$3,Tables!$A$13:$A$17,0)),0))*$C114,0)</f>
        <v>2031.64</v>
      </c>
      <c r="E114" s="9">
        <f>INDEX(Tables!$K:$K,MATCH($A114,Tables!$F:$F,0))</f>
        <v>1.0987</v>
      </c>
      <c r="F114" s="8">
        <f t="shared" si="6"/>
        <v>2232.1628680000003</v>
      </c>
      <c r="G114" s="8">
        <f t="shared" si="7"/>
        <v>1698.6759425480002</v>
      </c>
      <c r="H114" s="9">
        <f>_xlfn.IFNA(INDEX('Wage Index 2022'!$F:$F,MATCH($B$3,'Wage Index 2022'!$C:$C,0)),0)</f>
        <v>0.72400000000000009</v>
      </c>
      <c r="I114" s="8">
        <f t="shared" si="8"/>
        <v>1229.8413824047523</v>
      </c>
      <c r="J114" s="8">
        <f t="shared" si="9"/>
        <v>533.48692545200004</v>
      </c>
      <c r="K114" s="8">
        <f t="shared" si="10"/>
        <v>1763.3283078567524</v>
      </c>
    </row>
    <row r="115" spans="1:11" x14ac:dyDescent="0.25">
      <c r="A115" s="7" t="s">
        <v>126</v>
      </c>
      <c r="B115" s="7">
        <f>INDEX(Tables!$J:$J,MATCH($A115,Tables!$F:$F,0))</f>
        <v>5</v>
      </c>
      <c r="C115" s="8">
        <f t="shared" si="11"/>
        <v>2031.64</v>
      </c>
      <c r="D115" s="8">
        <f>IF($B$3&lt;&gt;"",(_xlfn.IFNA(INDEX(Tables!$B$13:$B$17,MATCH($D$3,Tables!$A$13:$A$17,0)),0))*$C115,0)</f>
        <v>2031.64</v>
      </c>
      <c r="E115" s="9">
        <f>INDEX(Tables!$K:$K,MATCH($A115,Tables!$F:$F,0))</f>
        <v>1.254</v>
      </c>
      <c r="F115" s="8">
        <f t="shared" si="6"/>
        <v>2547.6765600000003</v>
      </c>
      <c r="G115" s="8">
        <f t="shared" si="7"/>
        <v>1938.7818621600002</v>
      </c>
      <c r="H115" s="9">
        <f>_xlfn.IFNA(INDEX('Wage Index 2022'!$F:$F,MATCH($B$3,'Wage Index 2022'!$C:$C,0)),0)</f>
        <v>0.72400000000000009</v>
      </c>
      <c r="I115" s="8">
        <f t="shared" si="8"/>
        <v>1403.6780682038402</v>
      </c>
      <c r="J115" s="8">
        <f t="shared" si="9"/>
        <v>608.89469784000005</v>
      </c>
      <c r="K115" s="8">
        <f t="shared" si="10"/>
        <v>2012.5727660438401</v>
      </c>
    </row>
    <row r="116" spans="1:11" x14ac:dyDescent="0.25">
      <c r="A116" s="7" t="s">
        <v>127</v>
      </c>
      <c r="B116" s="7">
        <f>INDEX(Tables!$J:$J,MATCH($A116,Tables!$F:$F,0))</f>
        <v>4</v>
      </c>
      <c r="C116" s="8">
        <f t="shared" si="11"/>
        <v>2031.64</v>
      </c>
      <c r="D116" s="8">
        <f>IF($B$3&lt;&gt;"",(_xlfn.IFNA(INDEX(Tables!$B$13:$B$17,MATCH($D$3,Tables!$A$13:$A$17,0)),0))*$C116,0)</f>
        <v>2031.64</v>
      </c>
      <c r="E116" s="9">
        <f>INDEX(Tables!$K:$K,MATCH($A116,Tables!$F:$F,0))</f>
        <v>1.1415</v>
      </c>
      <c r="F116" s="8">
        <f t="shared" si="6"/>
        <v>2319.11706</v>
      </c>
      <c r="G116" s="8">
        <f t="shared" si="7"/>
        <v>1764.84808266</v>
      </c>
      <c r="H116" s="9">
        <f>_xlfn.IFNA(INDEX('Wage Index 2022'!$F:$F,MATCH($B$3,'Wage Index 2022'!$C:$C,0)),0)</f>
        <v>0.72400000000000009</v>
      </c>
      <c r="I116" s="8">
        <f t="shared" si="8"/>
        <v>1277.7500118458402</v>
      </c>
      <c r="J116" s="8">
        <f t="shared" si="9"/>
        <v>554.26897733999999</v>
      </c>
      <c r="K116" s="8">
        <f t="shared" si="10"/>
        <v>1832.0189891858402</v>
      </c>
    </row>
    <row r="117" spans="1:11" x14ac:dyDescent="0.25">
      <c r="A117" s="7" t="s">
        <v>128</v>
      </c>
      <c r="B117" s="7">
        <f>INDEX(Tables!$J:$J,MATCH($A117,Tables!$F:$F,0))</f>
        <v>4</v>
      </c>
      <c r="C117" s="8">
        <f t="shared" si="11"/>
        <v>2031.64</v>
      </c>
      <c r="D117" s="8">
        <f>IF($B$3&lt;&gt;"",(_xlfn.IFNA(INDEX(Tables!$B$13:$B$17,MATCH($D$3,Tables!$A$13:$A$17,0)),0))*$C117,0)</f>
        <v>2031.64</v>
      </c>
      <c r="E117" s="9">
        <f>INDEX(Tables!$K:$K,MATCH($A117,Tables!$F:$F,0))</f>
        <v>1.2058</v>
      </c>
      <c r="F117" s="8">
        <f t="shared" si="6"/>
        <v>2449.7515120000003</v>
      </c>
      <c r="G117" s="8">
        <f t="shared" si="7"/>
        <v>1864.2609006320001</v>
      </c>
      <c r="H117" s="9">
        <f>_xlfn.IFNA(INDEX('Wage Index 2022'!$F:$F,MATCH($B$3,'Wage Index 2022'!$C:$C,0)),0)</f>
        <v>0.72400000000000009</v>
      </c>
      <c r="I117" s="8">
        <f t="shared" si="8"/>
        <v>1349.7248920575682</v>
      </c>
      <c r="J117" s="8">
        <f t="shared" si="9"/>
        <v>585.49061136800003</v>
      </c>
      <c r="K117" s="8">
        <f t="shared" si="10"/>
        <v>1935.2155034255684</v>
      </c>
    </row>
    <row r="118" spans="1:11" x14ac:dyDescent="0.25">
      <c r="A118" s="7" t="s">
        <v>129</v>
      </c>
      <c r="B118" s="7">
        <f>INDEX(Tables!$J:$J,MATCH($A118,Tables!$F:$F,0))</f>
        <v>4</v>
      </c>
      <c r="C118" s="8">
        <f t="shared" si="11"/>
        <v>2031.64</v>
      </c>
      <c r="D118" s="8">
        <f>IF($B$3&lt;&gt;"",(_xlfn.IFNA(INDEX(Tables!$B$13:$B$17,MATCH($D$3,Tables!$A$13:$A$17,0)),0))*$C118,0)</f>
        <v>2031.64</v>
      </c>
      <c r="E118" s="9">
        <f>INDEX(Tables!$K:$K,MATCH($A118,Tables!$F:$F,0))</f>
        <v>1.3611</v>
      </c>
      <c r="F118" s="8">
        <f t="shared" si="6"/>
        <v>2765.2652040000003</v>
      </c>
      <c r="G118" s="8">
        <f t="shared" si="7"/>
        <v>2104.3668202440003</v>
      </c>
      <c r="H118" s="9">
        <f>_xlfn.IFNA(INDEX('Wage Index 2022'!$F:$F,MATCH($B$3,'Wage Index 2022'!$C:$C,0)),0)</f>
        <v>0.72400000000000009</v>
      </c>
      <c r="I118" s="8">
        <f t="shared" si="8"/>
        <v>1523.5615778566564</v>
      </c>
      <c r="J118" s="8">
        <f t="shared" si="9"/>
        <v>660.89838375600004</v>
      </c>
      <c r="K118" s="8">
        <f t="shared" si="10"/>
        <v>2184.4599616126566</v>
      </c>
    </row>
    <row r="119" spans="1:11" s="65" customFormat="1" ht="9.75" customHeight="1" x14ac:dyDescent="0.25">
      <c r="A119" s="5"/>
      <c r="B119" s="5"/>
      <c r="C119" s="5"/>
      <c r="D119" s="5"/>
      <c r="E119" s="2"/>
      <c r="F119" s="5"/>
      <c r="G119" s="5"/>
      <c r="H119" s="2"/>
      <c r="I119" s="5"/>
      <c r="J119" s="5"/>
      <c r="K119" s="5"/>
    </row>
    <row r="120" spans="1:11" s="65" customFormat="1" x14ac:dyDescent="0.25">
      <c r="A120" s="1" t="s">
        <v>130</v>
      </c>
      <c r="B120" s="1"/>
      <c r="C120" s="1"/>
      <c r="D120" s="1"/>
      <c r="E120" s="1"/>
      <c r="F120" s="1"/>
      <c r="G120" s="1"/>
      <c r="H120" s="1"/>
      <c r="I120" s="1"/>
      <c r="J120" s="1"/>
      <c r="K120" s="1"/>
    </row>
    <row r="121" spans="1:11" s="65" customFormat="1" ht="9.75" customHeight="1" x14ac:dyDescent="0.25">
      <c r="A121" s="5"/>
      <c r="B121" s="5"/>
      <c r="C121" s="5"/>
      <c r="D121" s="5"/>
      <c r="E121" s="2"/>
      <c r="F121" s="5"/>
      <c r="G121" s="5"/>
      <c r="H121" s="2"/>
      <c r="I121" s="5"/>
      <c r="J121" s="5"/>
      <c r="K121" s="5"/>
    </row>
    <row r="122" spans="1:11" x14ac:dyDescent="0.25">
      <c r="A122" s="7" t="s">
        <v>131</v>
      </c>
      <c r="B122" s="7">
        <f>INDEX(Tables!$J:$J,MATCH($A122,Tables!$F:$F,0))</f>
        <v>3</v>
      </c>
      <c r="C122" s="8">
        <f t="shared" si="11"/>
        <v>2031.64</v>
      </c>
      <c r="D122" s="8">
        <f>IF($B$3&lt;&gt;"",(_xlfn.IFNA(INDEX(Tables!$B$13:$B$17,MATCH($D$3,Tables!$A$13:$A$17,0)),0))*$C122,0)</f>
        <v>2031.64</v>
      </c>
      <c r="E122" s="9">
        <f>INDEX(Tables!$K:$K,MATCH($A122,Tables!$F:$F,0))</f>
        <v>1.1634</v>
      </c>
      <c r="F122" s="8">
        <f t="shared" si="6"/>
        <v>2363.6099760000002</v>
      </c>
      <c r="G122" s="8">
        <f t="shared" si="7"/>
        <v>1798.7071917360001</v>
      </c>
      <c r="H122" s="9">
        <f>_xlfn.IFNA(INDEX('Wage Index 2022'!$F:$F,MATCH($B$3,'Wage Index 2022'!$C:$C,0)),0)</f>
        <v>0.72400000000000009</v>
      </c>
      <c r="I122" s="8">
        <f t="shared" si="8"/>
        <v>1302.2640068168644</v>
      </c>
      <c r="J122" s="8">
        <f t="shared" si="9"/>
        <v>564.90278426400005</v>
      </c>
      <c r="K122" s="8">
        <f t="shared" si="10"/>
        <v>1867.1667910808644</v>
      </c>
    </row>
    <row r="123" spans="1:11" x14ac:dyDescent="0.25">
      <c r="A123" s="7" t="s">
        <v>132</v>
      </c>
      <c r="B123" s="7">
        <f>INDEX(Tables!$J:$J,MATCH($A123,Tables!$F:$F,0))</f>
        <v>3</v>
      </c>
      <c r="C123" s="8">
        <f t="shared" si="11"/>
        <v>2031.64</v>
      </c>
      <c r="D123" s="8">
        <f>IF($B$3&lt;&gt;"",(_xlfn.IFNA(INDEX(Tables!$B$13:$B$17,MATCH($D$3,Tables!$A$13:$A$17,0)),0))*$C123,0)</f>
        <v>2031.64</v>
      </c>
      <c r="E123" s="9">
        <f>INDEX(Tables!$K:$K,MATCH($A123,Tables!$F:$F,0))</f>
        <v>1.2277</v>
      </c>
      <c r="F123" s="8">
        <f t="shared" si="6"/>
        <v>2494.244428</v>
      </c>
      <c r="G123" s="8">
        <f t="shared" si="7"/>
        <v>1898.120009708</v>
      </c>
      <c r="H123" s="9">
        <f>_xlfn.IFNA(INDEX('Wage Index 2022'!$F:$F,MATCH($B$3,'Wage Index 2022'!$C:$C,0)),0)</f>
        <v>0.72400000000000009</v>
      </c>
      <c r="I123" s="8">
        <f t="shared" si="8"/>
        <v>1374.2388870285922</v>
      </c>
      <c r="J123" s="8">
        <f t="shared" si="9"/>
        <v>596.12441829199997</v>
      </c>
      <c r="K123" s="8">
        <f t="shared" si="10"/>
        <v>1970.3633053205922</v>
      </c>
    </row>
    <row r="124" spans="1:11" x14ac:dyDescent="0.25">
      <c r="A124" s="7" t="s">
        <v>133</v>
      </c>
      <c r="B124" s="7">
        <f>INDEX(Tables!$J:$J,MATCH($A124,Tables!$F:$F,0))</f>
        <v>3</v>
      </c>
      <c r="C124" s="8">
        <f t="shared" si="11"/>
        <v>2031.64</v>
      </c>
      <c r="D124" s="8">
        <f>IF($B$3&lt;&gt;"",(_xlfn.IFNA(INDEX(Tables!$B$13:$B$17,MATCH($D$3,Tables!$A$13:$A$17,0)),0))*$C124,0)</f>
        <v>2031.64</v>
      </c>
      <c r="E124" s="9">
        <f>INDEX(Tables!$K:$K,MATCH($A124,Tables!$F:$F,0))</f>
        <v>1.383</v>
      </c>
      <c r="F124" s="8">
        <f t="shared" si="6"/>
        <v>2809.75812</v>
      </c>
      <c r="G124" s="8">
        <f t="shared" si="7"/>
        <v>2138.22592932</v>
      </c>
      <c r="H124" s="9">
        <f>_xlfn.IFNA(INDEX('Wage Index 2022'!$F:$F,MATCH($B$3,'Wage Index 2022'!$C:$C,0)),0)</f>
        <v>0.72400000000000009</v>
      </c>
      <c r="I124" s="8">
        <f t="shared" si="8"/>
        <v>1548.0755728276802</v>
      </c>
      <c r="J124" s="8">
        <f t="shared" si="9"/>
        <v>671.53219067999999</v>
      </c>
      <c r="K124" s="8">
        <f t="shared" si="10"/>
        <v>2219.6077635076799</v>
      </c>
    </row>
    <row r="125" spans="1:11" x14ac:dyDescent="0.25">
      <c r="A125" s="7" t="s">
        <v>134</v>
      </c>
      <c r="B125" s="7">
        <f>INDEX(Tables!$J:$J,MATCH($A125,Tables!$F:$F,0))</f>
        <v>4</v>
      </c>
      <c r="C125" s="8">
        <f t="shared" si="11"/>
        <v>2031.64</v>
      </c>
      <c r="D125" s="8">
        <f>IF($B$3&lt;&gt;"",(_xlfn.IFNA(INDEX(Tables!$B$13:$B$17,MATCH($D$3,Tables!$A$13:$A$17,0)),0))*$C125,0)</f>
        <v>2031.64</v>
      </c>
      <c r="E125" s="9">
        <f>INDEX(Tables!$K:$K,MATCH($A125,Tables!$F:$F,0))</f>
        <v>1.2803</v>
      </c>
      <c r="F125" s="8">
        <f t="shared" si="6"/>
        <v>2601.1086920000002</v>
      </c>
      <c r="G125" s="8">
        <f t="shared" si="7"/>
        <v>1979.4437146120001</v>
      </c>
      <c r="H125" s="9">
        <f>_xlfn.IFNA(INDEX('Wage Index 2022'!$F:$F,MATCH($B$3,'Wage Index 2022'!$C:$C,0)),0)</f>
        <v>0.72400000000000009</v>
      </c>
      <c r="I125" s="8">
        <f t="shared" si="8"/>
        <v>1433.1172493790882</v>
      </c>
      <c r="J125" s="8">
        <f t="shared" si="9"/>
        <v>621.66497738800001</v>
      </c>
      <c r="K125" s="8">
        <f t="shared" si="10"/>
        <v>2054.7822267670881</v>
      </c>
    </row>
    <row r="126" spans="1:11" x14ac:dyDescent="0.25">
      <c r="A126" s="7" t="s">
        <v>135</v>
      </c>
      <c r="B126" s="7">
        <f>INDEX(Tables!$J:$J,MATCH($A126,Tables!$F:$F,0))</f>
        <v>4</v>
      </c>
      <c r="C126" s="8">
        <f t="shared" si="11"/>
        <v>2031.64</v>
      </c>
      <c r="D126" s="8">
        <f>IF($B$3&lt;&gt;"",(_xlfn.IFNA(INDEX(Tables!$B$13:$B$17,MATCH($D$3,Tables!$A$13:$A$17,0)),0))*$C126,0)</f>
        <v>2031.64</v>
      </c>
      <c r="E126" s="9">
        <f>INDEX(Tables!$K:$K,MATCH($A126,Tables!$F:$F,0))</f>
        <v>1.3446</v>
      </c>
      <c r="F126" s="8">
        <f t="shared" si="6"/>
        <v>2731.743144</v>
      </c>
      <c r="G126" s="8">
        <f t="shared" si="7"/>
        <v>2078.856532584</v>
      </c>
      <c r="H126" s="9">
        <f>_xlfn.IFNA(INDEX('Wage Index 2022'!$F:$F,MATCH($B$3,'Wage Index 2022'!$C:$C,0)),0)</f>
        <v>0.72400000000000009</v>
      </c>
      <c r="I126" s="8">
        <f t="shared" si="8"/>
        <v>1505.0921295908161</v>
      </c>
      <c r="J126" s="8">
        <f t="shared" si="9"/>
        <v>652.88661141599994</v>
      </c>
      <c r="K126" s="8">
        <f t="shared" si="10"/>
        <v>2157.9787410068161</v>
      </c>
    </row>
    <row r="127" spans="1:11" x14ac:dyDescent="0.25">
      <c r="A127" s="7" t="s">
        <v>136</v>
      </c>
      <c r="B127" s="7">
        <f>INDEX(Tables!$J:$J,MATCH($A127,Tables!$F:$F,0))</f>
        <v>5</v>
      </c>
      <c r="C127" s="8">
        <f t="shared" si="11"/>
        <v>2031.64</v>
      </c>
      <c r="D127" s="8">
        <f>IF($B$3&lt;&gt;"",(_xlfn.IFNA(INDEX(Tables!$B$13:$B$17,MATCH($D$3,Tables!$A$13:$A$17,0)),0))*$C127,0)</f>
        <v>2031.64</v>
      </c>
      <c r="E127" s="9">
        <f>INDEX(Tables!$K:$K,MATCH($A127,Tables!$F:$F,0))</f>
        <v>1.4999</v>
      </c>
      <c r="F127" s="8">
        <f t="shared" si="6"/>
        <v>3047.256836</v>
      </c>
      <c r="G127" s="8">
        <f t="shared" si="7"/>
        <v>2318.962452196</v>
      </c>
      <c r="H127" s="9">
        <f>_xlfn.IFNA(INDEX('Wage Index 2022'!$F:$F,MATCH($B$3,'Wage Index 2022'!$C:$C,0)),0)</f>
        <v>0.72400000000000009</v>
      </c>
      <c r="I127" s="8">
        <f t="shared" si="8"/>
        <v>1678.9288153899042</v>
      </c>
      <c r="J127" s="8">
        <f t="shared" si="9"/>
        <v>728.29438380399995</v>
      </c>
      <c r="K127" s="8">
        <f t="shared" si="10"/>
        <v>2407.2231991939043</v>
      </c>
    </row>
    <row r="128" spans="1:11" x14ac:dyDescent="0.25">
      <c r="A128" s="7" t="s">
        <v>137</v>
      </c>
      <c r="B128" s="7">
        <f>INDEX(Tables!$J:$J,MATCH($A128,Tables!$F:$F,0))</f>
        <v>4</v>
      </c>
      <c r="C128" s="8">
        <f t="shared" si="11"/>
        <v>2031.64</v>
      </c>
      <c r="D128" s="8">
        <f>IF($B$3&lt;&gt;"",(_xlfn.IFNA(INDEX(Tables!$B$13:$B$17,MATCH($D$3,Tables!$A$13:$A$17,0)),0))*$C128,0)</f>
        <v>2031.64</v>
      </c>
      <c r="E128" s="9">
        <f>INDEX(Tables!$K:$K,MATCH($A128,Tables!$F:$F,0))</f>
        <v>1.3878999999999999</v>
      </c>
      <c r="F128" s="8">
        <f t="shared" si="6"/>
        <v>2819.7131559999998</v>
      </c>
      <c r="G128" s="8">
        <f t="shared" si="7"/>
        <v>2145.8017117159998</v>
      </c>
      <c r="H128" s="9">
        <f>_xlfn.IFNA(INDEX('Wage Index 2022'!$F:$F,MATCH($B$3,'Wage Index 2022'!$C:$C,0)),0)</f>
        <v>0.72400000000000009</v>
      </c>
      <c r="I128" s="8">
        <f t="shared" si="8"/>
        <v>1553.5604392823841</v>
      </c>
      <c r="J128" s="8">
        <f t="shared" si="9"/>
        <v>673.91144428399991</v>
      </c>
      <c r="K128" s="8">
        <f t="shared" si="10"/>
        <v>2227.4718835663839</v>
      </c>
    </row>
    <row r="129" spans="1:11" x14ac:dyDescent="0.25">
      <c r="A129" s="7" t="s">
        <v>138</v>
      </c>
      <c r="B129" s="7">
        <f>INDEX(Tables!$J:$J,MATCH($A129,Tables!$F:$F,0))</f>
        <v>4</v>
      </c>
      <c r="C129" s="8">
        <f t="shared" si="11"/>
        <v>2031.64</v>
      </c>
      <c r="D129" s="8">
        <f>IF($B$3&lt;&gt;"",(_xlfn.IFNA(INDEX(Tables!$B$13:$B$17,MATCH($D$3,Tables!$A$13:$A$17,0)),0))*$C129,0)</f>
        <v>2031.64</v>
      </c>
      <c r="E129" s="9">
        <f>INDEX(Tables!$K:$K,MATCH($A129,Tables!$F:$F,0))</f>
        <v>1.4521999999999999</v>
      </c>
      <c r="F129" s="8">
        <f t="shared" si="6"/>
        <v>2950.347608</v>
      </c>
      <c r="G129" s="8">
        <f t="shared" si="7"/>
        <v>2245.2145296879999</v>
      </c>
      <c r="H129" s="9">
        <f>_xlfn.IFNA(INDEX('Wage Index 2022'!$F:$F,MATCH($B$3,'Wage Index 2022'!$C:$C,0)),0)</f>
        <v>0.72400000000000009</v>
      </c>
      <c r="I129" s="8">
        <f t="shared" si="8"/>
        <v>1625.5353194941122</v>
      </c>
      <c r="J129" s="8">
        <f t="shared" si="9"/>
        <v>705.13307831199995</v>
      </c>
      <c r="K129" s="8">
        <f t="shared" si="10"/>
        <v>2330.6683978061119</v>
      </c>
    </row>
    <row r="130" spans="1:11" x14ac:dyDescent="0.25">
      <c r="A130" s="7" t="s">
        <v>139</v>
      </c>
      <c r="B130" s="7">
        <f>INDEX(Tables!$J:$J,MATCH($A130,Tables!$F:$F,0))</f>
        <v>5</v>
      </c>
      <c r="C130" s="8">
        <f t="shared" si="11"/>
        <v>2031.64</v>
      </c>
      <c r="D130" s="8">
        <f>IF($B$3&lt;&gt;"",(_xlfn.IFNA(INDEX(Tables!$B$13:$B$17,MATCH($D$3,Tables!$A$13:$A$17,0)),0))*$C130,0)</f>
        <v>2031.64</v>
      </c>
      <c r="E130" s="9">
        <f>INDEX(Tables!$K:$K,MATCH($A130,Tables!$F:$F,0))</f>
        <v>1.6074999999999999</v>
      </c>
      <c r="F130" s="8">
        <f t="shared" si="6"/>
        <v>3265.8613</v>
      </c>
      <c r="G130" s="8">
        <f t="shared" si="7"/>
        <v>2485.3204492999998</v>
      </c>
      <c r="H130" s="9">
        <f>_xlfn.IFNA(INDEX('Wage Index 2022'!$F:$F,MATCH($B$3,'Wage Index 2022'!$C:$C,0)),0)</f>
        <v>0.72400000000000009</v>
      </c>
      <c r="I130" s="8">
        <f t="shared" si="8"/>
        <v>1799.3720052932001</v>
      </c>
      <c r="J130" s="8">
        <f t="shared" si="9"/>
        <v>780.54085069999996</v>
      </c>
      <c r="K130" s="8">
        <f t="shared" si="10"/>
        <v>2579.9128559932001</v>
      </c>
    </row>
    <row r="131" spans="1:11" x14ac:dyDescent="0.25">
      <c r="A131" s="7" t="s">
        <v>140</v>
      </c>
      <c r="B131" s="7">
        <f>INDEX(Tables!$J:$J,MATCH($A131,Tables!$F:$F,0))</f>
        <v>5</v>
      </c>
      <c r="C131" s="8">
        <f t="shared" si="11"/>
        <v>2031.64</v>
      </c>
      <c r="D131" s="8">
        <f>IF($B$3&lt;&gt;"",(_xlfn.IFNA(INDEX(Tables!$B$13:$B$17,MATCH($D$3,Tables!$A$13:$A$17,0)),0))*$C131,0)</f>
        <v>2031.64</v>
      </c>
      <c r="E131" s="9">
        <f>INDEX(Tables!$K:$K,MATCH($A131,Tables!$F:$F,0))</f>
        <v>1.341</v>
      </c>
      <c r="F131" s="8">
        <f t="shared" si="6"/>
        <v>2724.4292399999999</v>
      </c>
      <c r="G131" s="8">
        <f t="shared" si="7"/>
        <v>2073.2906516399999</v>
      </c>
      <c r="H131" s="9">
        <f>_xlfn.IFNA(INDEX('Wage Index 2022'!$F:$F,MATCH($B$3,'Wage Index 2022'!$C:$C,0)),0)</f>
        <v>0.72400000000000009</v>
      </c>
      <c r="I131" s="8">
        <f t="shared" si="8"/>
        <v>1501.0624317873601</v>
      </c>
      <c r="J131" s="8">
        <f t="shared" si="9"/>
        <v>651.13858835999997</v>
      </c>
      <c r="K131" s="8">
        <f t="shared" si="10"/>
        <v>2152.2010201473599</v>
      </c>
    </row>
    <row r="132" spans="1:11" x14ac:dyDescent="0.25">
      <c r="A132" s="7" t="s">
        <v>141</v>
      </c>
      <c r="B132" s="7">
        <f>INDEX(Tables!$J:$J,MATCH($A132,Tables!$F:$F,0))</f>
        <v>5</v>
      </c>
      <c r="C132" s="8">
        <f t="shared" si="11"/>
        <v>2031.64</v>
      </c>
      <c r="D132" s="8">
        <f>IF($B$3&lt;&gt;"",(_xlfn.IFNA(INDEX(Tables!$B$13:$B$17,MATCH($D$3,Tables!$A$13:$A$17,0)),0))*$C132,0)</f>
        <v>2031.64</v>
      </c>
      <c r="E132" s="9">
        <f>INDEX(Tables!$K:$K,MATCH($A132,Tables!$F:$F,0))</f>
        <v>1.4054</v>
      </c>
      <c r="F132" s="8">
        <f t="shared" si="6"/>
        <v>2855.2668560000002</v>
      </c>
      <c r="G132" s="8">
        <f t="shared" si="7"/>
        <v>2172.858077416</v>
      </c>
      <c r="H132" s="9">
        <f>_xlfn.IFNA(INDEX('Wage Index 2022'!$F:$F,MATCH($B$3,'Wage Index 2022'!$C:$C,0)),0)</f>
        <v>0.72400000000000009</v>
      </c>
      <c r="I132" s="8">
        <f t="shared" si="8"/>
        <v>1573.1492480491843</v>
      </c>
      <c r="J132" s="8">
        <f t="shared" si="9"/>
        <v>682.40877858400006</v>
      </c>
      <c r="K132" s="8">
        <f t="shared" si="10"/>
        <v>2255.5580266331845</v>
      </c>
    </row>
    <row r="133" spans="1:11" x14ac:dyDescent="0.25">
      <c r="A133" s="7" t="s">
        <v>142</v>
      </c>
      <c r="B133" s="7">
        <f>INDEX(Tables!$J:$J,MATCH($A133,Tables!$F:$F,0))</f>
        <v>5</v>
      </c>
      <c r="C133" s="8">
        <f t="shared" si="11"/>
        <v>2031.64</v>
      </c>
      <c r="D133" s="8">
        <f>IF($B$3&lt;&gt;"",(_xlfn.IFNA(INDEX(Tables!$B$13:$B$17,MATCH($D$3,Tables!$A$13:$A$17,0)),0))*$C133,0)</f>
        <v>2031.64</v>
      </c>
      <c r="E133" s="9">
        <f>INDEX(Tables!$K:$K,MATCH($A133,Tables!$F:$F,0))</f>
        <v>1.5606</v>
      </c>
      <c r="F133" s="8">
        <f t="shared" si="6"/>
        <v>3170.5773840000002</v>
      </c>
      <c r="G133" s="8">
        <f t="shared" si="7"/>
        <v>2412.8093892240004</v>
      </c>
      <c r="H133" s="9">
        <f>_xlfn.IFNA(INDEX('Wage Index 2022'!$F:$F,MATCH($B$3,'Wage Index 2022'!$C:$C,0)),0)</f>
        <v>0.72400000000000009</v>
      </c>
      <c r="I133" s="8">
        <f t="shared" si="8"/>
        <v>1746.8739977981766</v>
      </c>
      <c r="J133" s="8">
        <f t="shared" si="9"/>
        <v>757.76799477600002</v>
      </c>
      <c r="K133" s="8">
        <f t="shared" si="10"/>
        <v>2504.6419925741766</v>
      </c>
    </row>
    <row r="134" spans="1:11" x14ac:dyDescent="0.25">
      <c r="A134" s="7" t="s">
        <v>143</v>
      </c>
      <c r="B134" s="7">
        <f>INDEX(Tables!$J:$J,MATCH($A134,Tables!$F:$F,0))</f>
        <v>6</v>
      </c>
      <c r="C134" s="8">
        <f t="shared" si="11"/>
        <v>2031.64</v>
      </c>
      <c r="D134" s="8">
        <f>IF($B$3&lt;&gt;"",(_xlfn.IFNA(INDEX(Tables!$B$13:$B$17,MATCH($D$3,Tables!$A$13:$A$17,0)),0))*$C134,0)</f>
        <v>2031.64</v>
      </c>
      <c r="E134" s="9">
        <f>INDEX(Tables!$K:$K,MATCH($A134,Tables!$F:$F,0))</f>
        <v>1.4731000000000001</v>
      </c>
      <c r="F134" s="8">
        <f t="shared" si="6"/>
        <v>2992.8088840000005</v>
      </c>
      <c r="G134" s="8">
        <f t="shared" si="7"/>
        <v>2277.5275607240005</v>
      </c>
      <c r="H134" s="9">
        <f>_xlfn.IFNA(INDEX('Wage Index 2022'!$F:$F,MATCH($B$3,'Wage Index 2022'!$C:$C,0)),0)</f>
        <v>0.72400000000000009</v>
      </c>
      <c r="I134" s="8">
        <f t="shared" si="8"/>
        <v>1648.9299539641765</v>
      </c>
      <c r="J134" s="8">
        <f t="shared" si="9"/>
        <v>715.28132327600008</v>
      </c>
      <c r="K134" s="8">
        <f t="shared" si="10"/>
        <v>2364.2112772401765</v>
      </c>
    </row>
    <row r="135" spans="1:11" x14ac:dyDescent="0.25">
      <c r="A135" s="7" t="s">
        <v>144</v>
      </c>
      <c r="B135" s="7">
        <f>INDEX(Tables!$J:$J,MATCH($A135,Tables!$F:$F,0))</f>
        <v>6</v>
      </c>
      <c r="C135" s="8">
        <f t="shared" si="11"/>
        <v>2031.64</v>
      </c>
      <c r="D135" s="8">
        <f>IF($B$3&lt;&gt;"",(_xlfn.IFNA(INDEX(Tables!$B$13:$B$17,MATCH($D$3,Tables!$A$13:$A$17,0)),0))*$C135,0)</f>
        <v>2031.64</v>
      </c>
      <c r="E135" s="9">
        <f>INDEX(Tables!$K:$K,MATCH($A135,Tables!$F:$F,0))</f>
        <v>1.5374000000000001</v>
      </c>
      <c r="F135" s="8">
        <f t="shared" si="6"/>
        <v>3123.4433360000003</v>
      </c>
      <c r="G135" s="8">
        <f t="shared" si="7"/>
        <v>2376.9403786960002</v>
      </c>
      <c r="H135" s="9">
        <f>_xlfn.IFNA(INDEX('Wage Index 2022'!$F:$F,MATCH($B$3,'Wage Index 2022'!$C:$C,0)),0)</f>
        <v>0.72400000000000009</v>
      </c>
      <c r="I135" s="8">
        <f t="shared" si="8"/>
        <v>1720.9048341759044</v>
      </c>
      <c r="J135" s="8">
        <f t="shared" si="9"/>
        <v>746.50295730400001</v>
      </c>
      <c r="K135" s="8">
        <f t="shared" si="10"/>
        <v>2467.4077914799045</v>
      </c>
    </row>
    <row r="136" spans="1:11" x14ac:dyDescent="0.25">
      <c r="A136" s="7" t="s">
        <v>145</v>
      </c>
      <c r="B136" s="7">
        <f>INDEX(Tables!$J:$J,MATCH($A136,Tables!$F:$F,0))</f>
        <v>6</v>
      </c>
      <c r="C136" s="8">
        <f t="shared" si="11"/>
        <v>2031.64</v>
      </c>
      <c r="D136" s="8">
        <f>IF($B$3&lt;&gt;"",(_xlfn.IFNA(INDEX(Tables!$B$13:$B$17,MATCH($D$3,Tables!$A$13:$A$17,0)),0))*$C136,0)</f>
        <v>2031.64</v>
      </c>
      <c r="E136" s="9">
        <f>INDEX(Tables!$K:$K,MATCH($A136,Tables!$F:$F,0))</f>
        <v>1.6927000000000001</v>
      </c>
      <c r="F136" s="8">
        <f t="shared" si="6"/>
        <v>3438.9570280000003</v>
      </c>
      <c r="G136" s="8">
        <f t="shared" si="7"/>
        <v>2617.0462983080001</v>
      </c>
      <c r="H136" s="9">
        <f>_xlfn.IFNA(INDEX('Wage Index 2022'!$F:$F,MATCH($B$3,'Wage Index 2022'!$C:$C,0)),0)</f>
        <v>0.72400000000000009</v>
      </c>
      <c r="I136" s="8">
        <f t="shared" si="8"/>
        <v>1894.7415199749923</v>
      </c>
      <c r="J136" s="8">
        <f t="shared" si="9"/>
        <v>821.91072969200002</v>
      </c>
      <c r="K136" s="8">
        <f t="shared" si="10"/>
        <v>2716.6522496669922</v>
      </c>
    </row>
    <row r="137" spans="1:11" x14ac:dyDescent="0.25">
      <c r="A137" s="7" t="s">
        <v>146</v>
      </c>
      <c r="B137" s="7">
        <f>INDEX(Tables!$J:$J,MATCH($A137,Tables!$F:$F,0))</f>
        <v>5</v>
      </c>
      <c r="C137" s="8">
        <f t="shared" si="11"/>
        <v>2031.64</v>
      </c>
      <c r="D137" s="8">
        <f>IF($B$3&lt;&gt;"",(_xlfn.IFNA(INDEX(Tables!$B$13:$B$17,MATCH($D$3,Tables!$A$13:$A$17,0)),0))*$C137,0)</f>
        <v>2031.64</v>
      </c>
      <c r="E137" s="9">
        <f>INDEX(Tables!$K:$K,MATCH($A137,Tables!$F:$F,0))</f>
        <v>1.5978000000000001</v>
      </c>
      <c r="F137" s="8">
        <f t="shared" si="6"/>
        <v>3246.1543920000004</v>
      </c>
      <c r="G137" s="8">
        <f t="shared" si="7"/>
        <v>2470.3234923120003</v>
      </c>
      <c r="H137" s="9">
        <f>_xlfn.IFNA(INDEX('Wage Index 2022'!$F:$F,MATCH($B$3,'Wage Index 2022'!$C:$C,0)),0)</f>
        <v>0.72400000000000009</v>
      </c>
      <c r="I137" s="8">
        <f t="shared" si="8"/>
        <v>1788.5142084338884</v>
      </c>
      <c r="J137" s="8">
        <f t="shared" si="9"/>
        <v>775.83089968800004</v>
      </c>
      <c r="K137" s="8">
        <f t="shared" si="10"/>
        <v>2564.3451081218882</v>
      </c>
    </row>
    <row r="138" spans="1:11" x14ac:dyDescent="0.25">
      <c r="A138" s="7" t="s">
        <v>147</v>
      </c>
      <c r="B138" s="7">
        <f>INDEX(Tables!$J:$J,MATCH($A138,Tables!$F:$F,0))</f>
        <v>5</v>
      </c>
      <c r="C138" s="8">
        <f t="shared" si="11"/>
        <v>2031.64</v>
      </c>
      <c r="D138" s="8">
        <f>IF($B$3&lt;&gt;"",(_xlfn.IFNA(INDEX(Tables!$B$13:$B$17,MATCH($D$3,Tables!$A$13:$A$17,0)),0))*$C138,0)</f>
        <v>2031.64</v>
      </c>
      <c r="E138" s="9">
        <f>INDEX(Tables!$K:$K,MATCH($A138,Tables!$F:$F,0))</f>
        <v>1.6620999999999999</v>
      </c>
      <c r="F138" s="8">
        <f t="shared" si="6"/>
        <v>3376.7888440000002</v>
      </c>
      <c r="G138" s="8">
        <f t="shared" si="7"/>
        <v>2569.736310284</v>
      </c>
      <c r="H138" s="9">
        <f>_xlfn.IFNA(INDEX('Wage Index 2022'!$F:$F,MATCH($B$3,'Wage Index 2022'!$C:$C,0)),0)</f>
        <v>0.72400000000000009</v>
      </c>
      <c r="I138" s="8">
        <f t="shared" si="8"/>
        <v>1860.4890886456162</v>
      </c>
      <c r="J138" s="8">
        <f t="shared" si="9"/>
        <v>807.05253371599997</v>
      </c>
      <c r="K138" s="8">
        <f t="shared" si="10"/>
        <v>2667.5416223616162</v>
      </c>
    </row>
    <row r="139" spans="1:11" x14ac:dyDescent="0.25">
      <c r="A139" s="7" t="s">
        <v>148</v>
      </c>
      <c r="B139" s="7">
        <f>INDEX(Tables!$J:$J,MATCH($A139,Tables!$F:$F,0))</f>
        <v>5</v>
      </c>
      <c r="C139" s="8">
        <f t="shared" si="11"/>
        <v>2031.64</v>
      </c>
      <c r="D139" s="8">
        <f>IF($B$3&lt;&gt;"",(_xlfn.IFNA(INDEX(Tables!$B$13:$B$17,MATCH($D$3,Tables!$A$13:$A$17,0)),0))*$C139,0)</f>
        <v>2031.64</v>
      </c>
      <c r="E139" s="9">
        <f>INDEX(Tables!$K:$K,MATCH($A139,Tables!$F:$F,0))</f>
        <v>1.8173999999999999</v>
      </c>
      <c r="F139" s="8">
        <f t="shared" si="6"/>
        <v>3692.3025360000001</v>
      </c>
      <c r="G139" s="8">
        <f t="shared" si="7"/>
        <v>2809.8422298959999</v>
      </c>
      <c r="H139" s="9">
        <f>_xlfn.IFNA(INDEX('Wage Index 2022'!$F:$F,MATCH($B$3,'Wage Index 2022'!$C:$C,0)),0)</f>
        <v>0.72400000000000009</v>
      </c>
      <c r="I139" s="8">
        <f t="shared" si="8"/>
        <v>2034.3257744447042</v>
      </c>
      <c r="J139" s="8">
        <f t="shared" si="9"/>
        <v>882.46030610399998</v>
      </c>
      <c r="K139" s="8">
        <f t="shared" si="10"/>
        <v>2916.7860805487044</v>
      </c>
    </row>
    <row r="140" spans="1:11" x14ac:dyDescent="0.25">
      <c r="A140" s="7" t="s">
        <v>149</v>
      </c>
      <c r="B140" s="7">
        <f>INDEX(Tables!$J:$J,MATCH($A140,Tables!$F:$F,0))</f>
        <v>4</v>
      </c>
      <c r="C140" s="8">
        <f t="shared" si="11"/>
        <v>2031.64</v>
      </c>
      <c r="D140" s="8">
        <f>IF($B$3&lt;&gt;"",(_xlfn.IFNA(INDEX(Tables!$B$13:$B$17,MATCH($D$3,Tables!$A$13:$A$17,0)),0))*$C140,0)</f>
        <v>2031.64</v>
      </c>
      <c r="E140" s="9">
        <f>INDEX(Tables!$K:$K,MATCH($A140,Tables!$F:$F,0))</f>
        <v>1.4572000000000001</v>
      </c>
      <c r="F140" s="8">
        <f t="shared" ref="F140:F203" si="12">$D140*$E140</f>
        <v>2960.5058080000003</v>
      </c>
      <c r="G140" s="8">
        <f t="shared" ref="G140:G203" si="13">$F140*$G$7</f>
        <v>2252.9449198880002</v>
      </c>
      <c r="H140" s="9">
        <f>_xlfn.IFNA(INDEX('Wage Index 2022'!$F:$F,MATCH($B$3,'Wage Index 2022'!$C:$C,0)),0)</f>
        <v>0.72400000000000009</v>
      </c>
      <c r="I140" s="8">
        <f t="shared" ref="I140:I203" si="14">$G140*$H140</f>
        <v>1631.1321219989122</v>
      </c>
      <c r="J140" s="8">
        <f t="shared" ref="J140:J203" si="15">$F140*$J$7</f>
        <v>707.56088811200004</v>
      </c>
      <c r="K140" s="8">
        <f t="shared" ref="K140:K203" si="16">SUM($I140:$J140)</f>
        <v>2338.6930101109124</v>
      </c>
    </row>
    <row r="141" spans="1:11" x14ac:dyDescent="0.25">
      <c r="A141" s="7" t="s">
        <v>150</v>
      </c>
      <c r="B141" s="7">
        <f>INDEX(Tables!$J:$J,MATCH($A141,Tables!$F:$F,0))</f>
        <v>4</v>
      </c>
      <c r="C141" s="8">
        <f t="shared" ref="C141:C204" si="17">$C$11</f>
        <v>2031.64</v>
      </c>
      <c r="D141" s="8">
        <f>IF($B$3&lt;&gt;"",(_xlfn.IFNA(INDEX(Tables!$B$13:$B$17,MATCH($D$3,Tables!$A$13:$A$17,0)),0))*$C141,0)</f>
        <v>2031.64</v>
      </c>
      <c r="E141" s="9">
        <f>INDEX(Tables!$K:$K,MATCH($A141,Tables!$F:$F,0))</f>
        <v>1.5216000000000001</v>
      </c>
      <c r="F141" s="8">
        <f t="shared" si="12"/>
        <v>3091.3434240000001</v>
      </c>
      <c r="G141" s="8">
        <f t="shared" si="13"/>
        <v>2352.5123456640003</v>
      </c>
      <c r="H141" s="9">
        <f>_xlfn.IFNA(INDEX('Wage Index 2022'!$F:$F,MATCH($B$3,'Wage Index 2022'!$C:$C,0)),0)</f>
        <v>0.72400000000000009</v>
      </c>
      <c r="I141" s="8">
        <f t="shared" si="14"/>
        <v>1703.2189382607364</v>
      </c>
      <c r="J141" s="8">
        <f t="shared" si="15"/>
        <v>738.83107833600002</v>
      </c>
      <c r="K141" s="8">
        <f t="shared" si="16"/>
        <v>2442.0500165967364</v>
      </c>
    </row>
    <row r="142" spans="1:11" x14ac:dyDescent="0.25">
      <c r="A142" s="7" t="s">
        <v>151</v>
      </c>
      <c r="B142" s="7">
        <f>INDEX(Tables!$J:$J,MATCH($A142,Tables!$F:$F,0))</f>
        <v>4</v>
      </c>
      <c r="C142" s="8">
        <f t="shared" si="17"/>
        <v>2031.64</v>
      </c>
      <c r="D142" s="8">
        <f>IF($B$3&lt;&gt;"",(_xlfn.IFNA(INDEX(Tables!$B$13:$B$17,MATCH($D$3,Tables!$A$13:$A$17,0)),0))*$C142,0)</f>
        <v>2031.64</v>
      </c>
      <c r="E142" s="9">
        <f>INDEX(Tables!$K:$K,MATCH($A142,Tables!$F:$F,0))</f>
        <v>1.6768000000000001</v>
      </c>
      <c r="F142" s="8">
        <f t="shared" si="12"/>
        <v>3406.6539520000001</v>
      </c>
      <c r="G142" s="8">
        <f t="shared" si="13"/>
        <v>2592.4636574720002</v>
      </c>
      <c r="H142" s="9">
        <f>_xlfn.IFNA(INDEX('Wage Index 2022'!$F:$F,MATCH($B$3,'Wage Index 2022'!$C:$C,0)),0)</f>
        <v>0.72400000000000009</v>
      </c>
      <c r="I142" s="8">
        <f t="shared" si="14"/>
        <v>1876.9436880097285</v>
      </c>
      <c r="J142" s="8">
        <f t="shared" si="15"/>
        <v>814.19029452799998</v>
      </c>
      <c r="K142" s="8">
        <f t="shared" si="16"/>
        <v>2691.1339825377286</v>
      </c>
    </row>
    <row r="143" spans="1:11" x14ac:dyDescent="0.25">
      <c r="A143" s="7" t="s">
        <v>152</v>
      </c>
      <c r="B143" s="7">
        <f>INDEX(Tables!$J:$J,MATCH($A143,Tables!$F:$F,0))</f>
        <v>5</v>
      </c>
      <c r="C143" s="8">
        <f t="shared" si="17"/>
        <v>2031.64</v>
      </c>
      <c r="D143" s="8">
        <f>IF($B$3&lt;&gt;"",(_xlfn.IFNA(INDEX(Tables!$B$13:$B$17,MATCH($D$3,Tables!$A$13:$A$17,0)),0))*$C143,0)</f>
        <v>2031.64</v>
      </c>
      <c r="E143" s="9">
        <f>INDEX(Tables!$K:$K,MATCH($A143,Tables!$F:$F,0))</f>
        <v>1.5764</v>
      </c>
      <c r="F143" s="8">
        <f t="shared" si="12"/>
        <v>3202.6772960000003</v>
      </c>
      <c r="G143" s="8">
        <f t="shared" si="13"/>
        <v>2437.2374222560002</v>
      </c>
      <c r="H143" s="9">
        <f>_xlfn.IFNA(INDEX('Wage Index 2022'!$F:$F,MATCH($B$3,'Wage Index 2022'!$C:$C,0)),0)</f>
        <v>0.72400000000000009</v>
      </c>
      <c r="I143" s="8">
        <f t="shared" si="14"/>
        <v>1764.5598937133443</v>
      </c>
      <c r="J143" s="8">
        <f t="shared" si="15"/>
        <v>765.43987374400001</v>
      </c>
      <c r="K143" s="8">
        <f t="shared" si="16"/>
        <v>2529.9997674573442</v>
      </c>
    </row>
    <row r="144" spans="1:11" x14ac:dyDescent="0.25">
      <c r="A144" s="7" t="s">
        <v>153</v>
      </c>
      <c r="B144" s="7">
        <f>INDEX(Tables!$J:$J,MATCH($A144,Tables!$F:$F,0))</f>
        <v>5</v>
      </c>
      <c r="C144" s="8">
        <f t="shared" si="17"/>
        <v>2031.64</v>
      </c>
      <c r="D144" s="8">
        <f>IF($B$3&lt;&gt;"",(_xlfn.IFNA(INDEX(Tables!$B$13:$B$17,MATCH($D$3,Tables!$A$13:$A$17,0)),0))*$C144,0)</f>
        <v>2031.64</v>
      </c>
      <c r="E144" s="9">
        <f>INDEX(Tables!$K:$K,MATCH($A144,Tables!$F:$F,0))</f>
        <v>1.6407</v>
      </c>
      <c r="F144" s="8">
        <f t="shared" si="12"/>
        <v>3333.3117480000001</v>
      </c>
      <c r="G144" s="8">
        <f t="shared" si="13"/>
        <v>2536.6502402280003</v>
      </c>
      <c r="H144" s="9">
        <f>_xlfn.IFNA(INDEX('Wage Index 2022'!$F:$F,MATCH($B$3,'Wage Index 2022'!$C:$C,0)),0)</f>
        <v>0.72400000000000009</v>
      </c>
      <c r="I144" s="8">
        <f t="shared" si="14"/>
        <v>1836.5347739250724</v>
      </c>
      <c r="J144" s="8">
        <f t="shared" si="15"/>
        <v>796.66150777199994</v>
      </c>
      <c r="K144" s="8">
        <f t="shared" si="16"/>
        <v>2633.1962816970722</v>
      </c>
    </row>
    <row r="145" spans="1:11" x14ac:dyDescent="0.25">
      <c r="A145" s="7" t="s">
        <v>154</v>
      </c>
      <c r="B145" s="7">
        <f>INDEX(Tables!$J:$J,MATCH($A145,Tables!$F:$F,0))</f>
        <v>5</v>
      </c>
      <c r="C145" s="8">
        <f t="shared" si="17"/>
        <v>2031.64</v>
      </c>
      <c r="D145" s="8">
        <f>IF($B$3&lt;&gt;"",(_xlfn.IFNA(INDEX(Tables!$B$13:$B$17,MATCH($D$3,Tables!$A$13:$A$17,0)),0))*$C145,0)</f>
        <v>2031.64</v>
      </c>
      <c r="E145" s="9">
        <f>INDEX(Tables!$K:$K,MATCH($A145,Tables!$F:$F,0))</f>
        <v>1.796</v>
      </c>
      <c r="F145" s="8">
        <f t="shared" si="12"/>
        <v>3648.8254400000001</v>
      </c>
      <c r="G145" s="8">
        <f t="shared" si="13"/>
        <v>2776.7561598400002</v>
      </c>
      <c r="H145" s="9">
        <f>_xlfn.IFNA(INDEX('Wage Index 2022'!$F:$F,MATCH($B$3,'Wage Index 2022'!$C:$C,0)),0)</f>
        <v>0.72400000000000009</v>
      </c>
      <c r="I145" s="8">
        <f t="shared" si="14"/>
        <v>2010.3714597241603</v>
      </c>
      <c r="J145" s="8">
        <f t="shared" si="15"/>
        <v>872.06928015999995</v>
      </c>
      <c r="K145" s="8">
        <f t="shared" si="16"/>
        <v>2882.4407398841604</v>
      </c>
    </row>
    <row r="146" spans="1:11" x14ac:dyDescent="0.25">
      <c r="A146" s="7" t="s">
        <v>155</v>
      </c>
      <c r="B146" s="7">
        <f>INDEX(Tables!$J:$J,MATCH($A146,Tables!$F:$F,0))</f>
        <v>5</v>
      </c>
      <c r="C146" s="8">
        <f t="shared" si="17"/>
        <v>2031.64</v>
      </c>
      <c r="D146" s="8">
        <f>IF($B$3&lt;&gt;"",(_xlfn.IFNA(INDEX(Tables!$B$13:$B$17,MATCH($D$3,Tables!$A$13:$A$17,0)),0))*$C146,0)</f>
        <v>2031.64</v>
      </c>
      <c r="E146" s="9">
        <f>INDEX(Tables!$K:$K,MATCH($A146,Tables!$F:$F,0))</f>
        <v>1.7009000000000001</v>
      </c>
      <c r="F146" s="8">
        <f t="shared" si="12"/>
        <v>3455.6164760000001</v>
      </c>
      <c r="G146" s="8">
        <f t="shared" si="13"/>
        <v>2629.7241382360003</v>
      </c>
      <c r="H146" s="9">
        <f>_xlfn.IFNA(INDEX('Wage Index 2022'!$F:$F,MATCH($B$3,'Wage Index 2022'!$C:$C,0)),0)</f>
        <v>0.72400000000000009</v>
      </c>
      <c r="I146" s="8">
        <f t="shared" si="14"/>
        <v>1903.9202760828643</v>
      </c>
      <c r="J146" s="8">
        <f t="shared" si="15"/>
        <v>825.89233776399999</v>
      </c>
      <c r="K146" s="8">
        <f t="shared" si="16"/>
        <v>2729.8126138468642</v>
      </c>
    </row>
    <row r="147" spans="1:11" x14ac:dyDescent="0.25">
      <c r="A147" s="7" t="s">
        <v>156</v>
      </c>
      <c r="B147" s="7">
        <f>INDEX(Tables!$J:$J,MATCH($A147,Tables!$F:$F,0))</f>
        <v>5</v>
      </c>
      <c r="C147" s="8">
        <f t="shared" si="17"/>
        <v>2031.64</v>
      </c>
      <c r="D147" s="8">
        <f>IF($B$3&lt;&gt;"",(_xlfn.IFNA(INDEX(Tables!$B$13:$B$17,MATCH($D$3,Tables!$A$13:$A$17,0)),0))*$C147,0)</f>
        <v>2031.64</v>
      </c>
      <c r="E147" s="9">
        <f>INDEX(Tables!$K:$K,MATCH($A147,Tables!$F:$F,0))</f>
        <v>1.7652000000000001</v>
      </c>
      <c r="F147" s="8">
        <f t="shared" si="12"/>
        <v>3586.2509280000004</v>
      </c>
      <c r="G147" s="8">
        <f t="shared" si="13"/>
        <v>2729.1369562080004</v>
      </c>
      <c r="H147" s="9">
        <f>_xlfn.IFNA(INDEX('Wage Index 2022'!$F:$F,MATCH($B$3,'Wage Index 2022'!$C:$C,0)),0)</f>
        <v>0.72400000000000009</v>
      </c>
      <c r="I147" s="8">
        <f t="shared" si="14"/>
        <v>1975.8951562945924</v>
      </c>
      <c r="J147" s="8">
        <f t="shared" si="15"/>
        <v>857.11397179200003</v>
      </c>
      <c r="K147" s="8">
        <f t="shared" si="16"/>
        <v>2833.0091280865927</v>
      </c>
    </row>
    <row r="148" spans="1:11" x14ac:dyDescent="0.25">
      <c r="A148" s="7" t="s">
        <v>157</v>
      </c>
      <c r="B148" s="7">
        <f>INDEX(Tables!$J:$J,MATCH($A148,Tables!$F:$F,0))</f>
        <v>5</v>
      </c>
      <c r="C148" s="8">
        <f t="shared" si="17"/>
        <v>2031.64</v>
      </c>
      <c r="D148" s="8">
        <f>IF($B$3&lt;&gt;"",(_xlfn.IFNA(INDEX(Tables!$B$13:$B$17,MATCH($D$3,Tables!$A$13:$A$17,0)),0))*$C148,0)</f>
        <v>2031.64</v>
      </c>
      <c r="E148" s="9">
        <f>INDEX(Tables!$K:$K,MATCH($A148,Tables!$F:$F,0))</f>
        <v>1.9205000000000001</v>
      </c>
      <c r="F148" s="8">
        <f t="shared" si="12"/>
        <v>3901.7646200000004</v>
      </c>
      <c r="G148" s="8">
        <f t="shared" si="13"/>
        <v>2969.2428758200003</v>
      </c>
      <c r="H148" s="9">
        <f>_xlfn.IFNA(INDEX('Wage Index 2022'!$F:$F,MATCH($B$3,'Wage Index 2022'!$C:$C,0)),0)</f>
        <v>0.72400000000000009</v>
      </c>
      <c r="I148" s="8">
        <f t="shared" si="14"/>
        <v>2149.7318420936804</v>
      </c>
      <c r="J148" s="8">
        <f t="shared" si="15"/>
        <v>932.52174418000004</v>
      </c>
      <c r="K148" s="8">
        <f t="shared" si="16"/>
        <v>3082.2535862736804</v>
      </c>
    </row>
    <row r="149" spans="1:11" x14ac:dyDescent="0.25">
      <c r="A149" s="7" t="s">
        <v>158</v>
      </c>
      <c r="B149" s="7">
        <f>INDEX(Tables!$J:$J,MATCH($A149,Tables!$F:$F,0))</f>
        <v>3</v>
      </c>
      <c r="C149" s="8">
        <f t="shared" si="17"/>
        <v>2031.64</v>
      </c>
      <c r="D149" s="8">
        <f>IF($B$3&lt;&gt;"",(_xlfn.IFNA(INDEX(Tables!$B$13:$B$17,MATCH($D$3,Tables!$A$13:$A$17,0)),0))*$C149,0)</f>
        <v>2031.64</v>
      </c>
      <c r="E149" s="9">
        <f>INDEX(Tables!$K:$K,MATCH($A149,Tables!$F:$F,0))</f>
        <v>1.0862000000000001</v>
      </c>
      <c r="F149" s="8">
        <f t="shared" si="12"/>
        <v>2206.7673680000003</v>
      </c>
      <c r="G149" s="8">
        <f t="shared" si="13"/>
        <v>1679.3499670480003</v>
      </c>
      <c r="H149" s="9">
        <f>_xlfn.IFNA(INDEX('Wage Index 2022'!$F:$F,MATCH($B$3,'Wage Index 2022'!$C:$C,0)),0)</f>
        <v>0.72400000000000009</v>
      </c>
      <c r="I149" s="8">
        <f t="shared" si="14"/>
        <v>1215.8493761427524</v>
      </c>
      <c r="J149" s="8">
        <f t="shared" si="15"/>
        <v>527.41740095200009</v>
      </c>
      <c r="K149" s="8">
        <f t="shared" si="16"/>
        <v>1743.2667770947523</v>
      </c>
    </row>
    <row r="150" spans="1:11" x14ac:dyDescent="0.25">
      <c r="A150" s="7" t="s">
        <v>159</v>
      </c>
      <c r="B150" s="7">
        <f>INDEX(Tables!$J:$J,MATCH($A150,Tables!$F:$F,0))</f>
        <v>3</v>
      </c>
      <c r="C150" s="8">
        <f t="shared" si="17"/>
        <v>2031.64</v>
      </c>
      <c r="D150" s="8">
        <f>IF($B$3&lt;&gt;"",(_xlfn.IFNA(INDEX(Tables!$B$13:$B$17,MATCH($D$3,Tables!$A$13:$A$17,0)),0))*$C150,0)</f>
        <v>2031.64</v>
      </c>
      <c r="E150" s="9">
        <f>INDEX(Tables!$K:$K,MATCH($A150,Tables!$F:$F,0))</f>
        <v>1.1505000000000001</v>
      </c>
      <c r="F150" s="8">
        <f t="shared" si="12"/>
        <v>2337.4018200000005</v>
      </c>
      <c r="G150" s="8">
        <f t="shared" si="13"/>
        <v>1778.7627850200004</v>
      </c>
      <c r="H150" s="9">
        <f>_xlfn.IFNA(INDEX('Wage Index 2022'!$F:$F,MATCH($B$3,'Wage Index 2022'!$C:$C,0)),0)</f>
        <v>0.72400000000000009</v>
      </c>
      <c r="I150" s="8">
        <f t="shared" si="14"/>
        <v>1287.8242563544804</v>
      </c>
      <c r="J150" s="8">
        <f t="shared" si="15"/>
        <v>558.63903498000013</v>
      </c>
      <c r="K150" s="8">
        <f t="shared" si="16"/>
        <v>1846.4632913344806</v>
      </c>
    </row>
    <row r="151" spans="1:11" x14ac:dyDescent="0.25">
      <c r="A151" s="7" t="s">
        <v>160</v>
      </c>
      <c r="B151" s="7">
        <f>INDEX(Tables!$J:$J,MATCH($A151,Tables!$F:$F,0))</f>
        <v>3</v>
      </c>
      <c r="C151" s="8">
        <f t="shared" si="17"/>
        <v>2031.64</v>
      </c>
      <c r="D151" s="8">
        <f>IF($B$3&lt;&gt;"",(_xlfn.IFNA(INDEX(Tables!$B$13:$B$17,MATCH($D$3,Tables!$A$13:$A$17,0)),0))*$C151,0)</f>
        <v>2031.64</v>
      </c>
      <c r="E151" s="9">
        <f>INDEX(Tables!$K:$K,MATCH($A151,Tables!$F:$F,0))</f>
        <v>1.3058000000000001</v>
      </c>
      <c r="F151" s="8">
        <f t="shared" si="12"/>
        <v>2652.9155120000005</v>
      </c>
      <c r="G151" s="8">
        <f t="shared" si="13"/>
        <v>2018.8687046320003</v>
      </c>
      <c r="H151" s="9">
        <f>_xlfn.IFNA(INDEX('Wage Index 2022'!$F:$F,MATCH($B$3,'Wage Index 2022'!$C:$C,0)),0)</f>
        <v>0.72400000000000009</v>
      </c>
      <c r="I151" s="8">
        <f t="shared" si="14"/>
        <v>1461.6609421535684</v>
      </c>
      <c r="J151" s="8">
        <f t="shared" si="15"/>
        <v>634.04680736800015</v>
      </c>
      <c r="K151" s="8">
        <f t="shared" si="16"/>
        <v>2095.7077495215685</v>
      </c>
    </row>
    <row r="152" spans="1:11" x14ac:dyDescent="0.25">
      <c r="A152" s="7" t="s">
        <v>161</v>
      </c>
      <c r="B152" s="7">
        <f>INDEX(Tables!$J:$J,MATCH($A152,Tables!$F:$F,0))</f>
        <v>4</v>
      </c>
      <c r="C152" s="8">
        <f t="shared" si="17"/>
        <v>2031.64</v>
      </c>
      <c r="D152" s="8">
        <f>IF($B$3&lt;&gt;"",(_xlfn.IFNA(INDEX(Tables!$B$13:$B$17,MATCH($D$3,Tables!$A$13:$A$17,0)),0))*$C152,0)</f>
        <v>2031.64</v>
      </c>
      <c r="E152" s="9">
        <f>INDEX(Tables!$K:$K,MATCH($A152,Tables!$F:$F,0))</f>
        <v>1.2271000000000001</v>
      </c>
      <c r="F152" s="8">
        <f t="shared" si="12"/>
        <v>2493.0254440000003</v>
      </c>
      <c r="G152" s="8">
        <f t="shared" si="13"/>
        <v>1897.1923628840002</v>
      </c>
      <c r="H152" s="9">
        <f>_xlfn.IFNA(INDEX('Wage Index 2022'!$F:$F,MATCH($B$3,'Wage Index 2022'!$C:$C,0)),0)</f>
        <v>0.72400000000000009</v>
      </c>
      <c r="I152" s="8">
        <f t="shared" si="14"/>
        <v>1373.5672707280164</v>
      </c>
      <c r="J152" s="8">
        <f t="shared" si="15"/>
        <v>595.83308111600002</v>
      </c>
      <c r="K152" s="8">
        <f t="shared" si="16"/>
        <v>1969.4003518440163</v>
      </c>
    </row>
    <row r="153" spans="1:11" x14ac:dyDescent="0.25">
      <c r="A153" s="7" t="s">
        <v>162</v>
      </c>
      <c r="B153" s="7">
        <f>INDEX(Tables!$J:$J,MATCH($A153,Tables!$F:$F,0))</f>
        <v>4</v>
      </c>
      <c r="C153" s="8">
        <f t="shared" si="17"/>
        <v>2031.64</v>
      </c>
      <c r="D153" s="8">
        <f>IF($B$3&lt;&gt;"",(_xlfn.IFNA(INDEX(Tables!$B$13:$B$17,MATCH($D$3,Tables!$A$13:$A$17,0)),0))*$C153,0)</f>
        <v>2031.64</v>
      </c>
      <c r="E153" s="9">
        <f>INDEX(Tables!$K:$K,MATCH($A153,Tables!$F:$F,0))</f>
        <v>1.2914000000000001</v>
      </c>
      <c r="F153" s="8">
        <f t="shared" si="12"/>
        <v>2623.6598960000001</v>
      </c>
      <c r="G153" s="8">
        <f t="shared" si="13"/>
        <v>1996.6051808560001</v>
      </c>
      <c r="H153" s="9">
        <f>_xlfn.IFNA(INDEX('Wage Index 2022'!$F:$F,MATCH($B$3,'Wage Index 2022'!$C:$C,0)),0)</f>
        <v>0.72400000000000009</v>
      </c>
      <c r="I153" s="8">
        <f t="shared" si="14"/>
        <v>1445.5421509397443</v>
      </c>
      <c r="J153" s="8">
        <f t="shared" si="15"/>
        <v>627.05471514400006</v>
      </c>
      <c r="K153" s="8">
        <f t="shared" si="16"/>
        <v>2072.5968660837443</v>
      </c>
    </row>
    <row r="154" spans="1:11" x14ac:dyDescent="0.25">
      <c r="A154" s="7" t="s">
        <v>163</v>
      </c>
      <c r="B154" s="7">
        <f>INDEX(Tables!$J:$J,MATCH($A154,Tables!$F:$F,0))</f>
        <v>4</v>
      </c>
      <c r="C154" s="8">
        <f t="shared" si="17"/>
        <v>2031.64</v>
      </c>
      <c r="D154" s="8">
        <f>IF($B$3&lt;&gt;"",(_xlfn.IFNA(INDEX(Tables!$B$13:$B$17,MATCH($D$3,Tables!$A$13:$A$17,0)),0))*$C154,0)</f>
        <v>2031.64</v>
      </c>
      <c r="E154" s="9">
        <f>INDEX(Tables!$K:$K,MATCH($A154,Tables!$F:$F,0))</f>
        <v>1.4467000000000001</v>
      </c>
      <c r="F154" s="8">
        <f t="shared" si="12"/>
        <v>2939.1735880000006</v>
      </c>
      <c r="G154" s="8">
        <f t="shared" si="13"/>
        <v>2236.7111004680005</v>
      </c>
      <c r="H154" s="9">
        <f>_xlfn.IFNA(INDEX('Wage Index 2022'!$F:$F,MATCH($B$3,'Wage Index 2022'!$C:$C,0)),0)</f>
        <v>0.72400000000000009</v>
      </c>
      <c r="I154" s="8">
        <f t="shared" si="14"/>
        <v>1619.3788367388327</v>
      </c>
      <c r="J154" s="8">
        <f t="shared" si="15"/>
        <v>702.46248753200007</v>
      </c>
      <c r="K154" s="8">
        <f t="shared" si="16"/>
        <v>2321.841324270833</v>
      </c>
    </row>
    <row r="155" spans="1:11" x14ac:dyDescent="0.25">
      <c r="A155" s="7" t="s">
        <v>164</v>
      </c>
      <c r="B155" s="7">
        <f>INDEX(Tables!$J:$J,MATCH($A155,Tables!$F:$F,0))</f>
        <v>4</v>
      </c>
      <c r="C155" s="8">
        <f t="shared" si="17"/>
        <v>2031.64</v>
      </c>
      <c r="D155" s="8">
        <f>IF($B$3&lt;&gt;"",(_xlfn.IFNA(INDEX(Tables!$B$13:$B$17,MATCH($D$3,Tables!$A$13:$A$17,0)),0))*$C155,0)</f>
        <v>2031.64</v>
      </c>
      <c r="E155" s="9">
        <f>INDEX(Tables!$K:$K,MATCH($A155,Tables!$F:$F,0))</f>
        <v>1.1968000000000001</v>
      </c>
      <c r="F155" s="8">
        <f t="shared" si="12"/>
        <v>2431.4667520000003</v>
      </c>
      <c r="G155" s="8">
        <f t="shared" si="13"/>
        <v>1850.3461982720003</v>
      </c>
      <c r="H155" s="9">
        <f>_xlfn.IFNA(INDEX('Wage Index 2022'!$F:$F,MATCH($B$3,'Wage Index 2022'!$C:$C,0)),0)</f>
        <v>0.72400000000000009</v>
      </c>
      <c r="I155" s="8">
        <f t="shared" si="14"/>
        <v>1339.6506475489284</v>
      </c>
      <c r="J155" s="8">
        <f t="shared" si="15"/>
        <v>581.120553728</v>
      </c>
      <c r="K155" s="8">
        <f t="shared" si="16"/>
        <v>1920.7712012769284</v>
      </c>
    </row>
    <row r="156" spans="1:11" x14ac:dyDescent="0.25">
      <c r="A156" s="7" t="s">
        <v>165</v>
      </c>
      <c r="B156" s="7">
        <f>INDEX(Tables!$J:$J,MATCH($A156,Tables!$F:$F,0))</f>
        <v>4</v>
      </c>
      <c r="C156" s="8">
        <f t="shared" si="17"/>
        <v>2031.64</v>
      </c>
      <c r="D156" s="8">
        <f>IF($B$3&lt;&gt;"",(_xlfn.IFNA(INDEX(Tables!$B$13:$B$17,MATCH($D$3,Tables!$A$13:$A$17,0)),0))*$C156,0)</f>
        <v>2031.64</v>
      </c>
      <c r="E156" s="9">
        <f>INDEX(Tables!$K:$K,MATCH($A156,Tables!$F:$F,0))</f>
        <v>1.2611000000000001</v>
      </c>
      <c r="F156" s="8">
        <f t="shared" si="12"/>
        <v>2562.1012040000005</v>
      </c>
      <c r="G156" s="8">
        <f t="shared" si="13"/>
        <v>1949.7590162440003</v>
      </c>
      <c r="H156" s="9">
        <f>_xlfn.IFNA(INDEX('Wage Index 2022'!$F:$F,MATCH($B$3,'Wage Index 2022'!$C:$C,0)),0)</f>
        <v>0.72400000000000009</v>
      </c>
      <c r="I156" s="8">
        <f t="shared" si="14"/>
        <v>1411.6255277606565</v>
      </c>
      <c r="J156" s="8">
        <f t="shared" si="15"/>
        <v>612.34218775600004</v>
      </c>
      <c r="K156" s="8">
        <f t="shared" si="16"/>
        <v>2023.9677155166564</v>
      </c>
    </row>
    <row r="157" spans="1:11" x14ac:dyDescent="0.25">
      <c r="A157" s="7" t="s">
        <v>166</v>
      </c>
      <c r="B157" s="7">
        <f>INDEX(Tables!$J:$J,MATCH($A157,Tables!$F:$F,0))</f>
        <v>4</v>
      </c>
      <c r="C157" s="8">
        <f t="shared" si="17"/>
        <v>2031.64</v>
      </c>
      <c r="D157" s="8">
        <f>IF($B$3&lt;&gt;"",(_xlfn.IFNA(INDEX(Tables!$B$13:$B$17,MATCH($D$3,Tables!$A$13:$A$17,0)),0))*$C157,0)</f>
        <v>2031.64</v>
      </c>
      <c r="E157" s="9">
        <f>INDEX(Tables!$K:$K,MATCH($A157,Tables!$F:$F,0))</f>
        <v>1.4164000000000001</v>
      </c>
      <c r="F157" s="8">
        <f t="shared" si="12"/>
        <v>2877.6148960000005</v>
      </c>
      <c r="G157" s="8">
        <f t="shared" si="13"/>
        <v>2189.8649358560006</v>
      </c>
      <c r="H157" s="9">
        <f>_xlfn.IFNA(INDEX('Wage Index 2022'!$F:$F,MATCH($B$3,'Wage Index 2022'!$C:$C,0)),0)</f>
        <v>0.72400000000000009</v>
      </c>
      <c r="I157" s="8">
        <f t="shared" si="14"/>
        <v>1585.4622135597447</v>
      </c>
      <c r="J157" s="8">
        <f t="shared" si="15"/>
        <v>687.74996014400006</v>
      </c>
      <c r="K157" s="8">
        <f t="shared" si="16"/>
        <v>2273.2121737037446</v>
      </c>
    </row>
    <row r="158" spans="1:11" x14ac:dyDescent="0.25">
      <c r="A158" s="7" t="s">
        <v>167</v>
      </c>
      <c r="B158" s="7">
        <f>INDEX(Tables!$J:$J,MATCH($A158,Tables!$F:$F,0))</f>
        <v>5</v>
      </c>
      <c r="C158" s="8">
        <f t="shared" si="17"/>
        <v>2031.64</v>
      </c>
      <c r="D158" s="8">
        <f>IF($B$3&lt;&gt;"",(_xlfn.IFNA(INDEX(Tables!$B$13:$B$17,MATCH($D$3,Tables!$A$13:$A$17,0)),0))*$C158,0)</f>
        <v>2031.64</v>
      </c>
      <c r="E158" s="9">
        <f>INDEX(Tables!$K:$K,MATCH($A158,Tables!$F:$F,0))</f>
        <v>1.2323999999999999</v>
      </c>
      <c r="F158" s="8">
        <f t="shared" si="12"/>
        <v>2503.7931359999998</v>
      </c>
      <c r="G158" s="8">
        <f t="shared" si="13"/>
        <v>1905.3865764959999</v>
      </c>
      <c r="H158" s="9">
        <f>_xlfn.IFNA(INDEX('Wage Index 2022'!$F:$F,MATCH($B$3,'Wage Index 2022'!$C:$C,0)),0)</f>
        <v>0.72400000000000009</v>
      </c>
      <c r="I158" s="8">
        <f t="shared" si="14"/>
        <v>1379.4998813831041</v>
      </c>
      <c r="J158" s="8">
        <f t="shared" si="15"/>
        <v>598.40655950399992</v>
      </c>
      <c r="K158" s="8">
        <f t="shared" si="16"/>
        <v>1977.9064408871041</v>
      </c>
    </row>
    <row r="159" spans="1:11" x14ac:dyDescent="0.25">
      <c r="A159" s="7" t="s">
        <v>168</v>
      </c>
      <c r="B159" s="7">
        <f>INDEX(Tables!$J:$J,MATCH($A159,Tables!$F:$F,0))</f>
        <v>5</v>
      </c>
      <c r="C159" s="8">
        <f t="shared" si="17"/>
        <v>2031.64</v>
      </c>
      <c r="D159" s="8">
        <f>IF($B$3&lt;&gt;"",(_xlfn.IFNA(INDEX(Tables!$B$13:$B$17,MATCH($D$3,Tables!$A$13:$A$17,0)),0))*$C159,0)</f>
        <v>2031.64</v>
      </c>
      <c r="E159" s="9">
        <f>INDEX(Tables!$K:$K,MATCH($A159,Tables!$F:$F,0))</f>
        <v>1.2968</v>
      </c>
      <c r="F159" s="8">
        <f t="shared" si="12"/>
        <v>2634.630752</v>
      </c>
      <c r="G159" s="8">
        <f t="shared" si="13"/>
        <v>2004.954002272</v>
      </c>
      <c r="H159" s="9">
        <f>_xlfn.IFNA(INDEX('Wage Index 2022'!$F:$F,MATCH($B$3,'Wage Index 2022'!$C:$C,0)),0)</f>
        <v>0.72400000000000009</v>
      </c>
      <c r="I159" s="8">
        <f t="shared" si="14"/>
        <v>1451.5866976449281</v>
      </c>
      <c r="J159" s="8">
        <f t="shared" si="15"/>
        <v>629.676749728</v>
      </c>
      <c r="K159" s="8">
        <f t="shared" si="16"/>
        <v>2081.2634473729281</v>
      </c>
    </row>
    <row r="160" spans="1:11" x14ac:dyDescent="0.25">
      <c r="A160" s="7" t="s">
        <v>169</v>
      </c>
      <c r="B160" s="7">
        <f>INDEX(Tables!$J:$J,MATCH($A160,Tables!$F:$F,0))</f>
        <v>5</v>
      </c>
      <c r="C160" s="8">
        <f t="shared" si="17"/>
        <v>2031.64</v>
      </c>
      <c r="D160" s="8">
        <f>IF($B$3&lt;&gt;"",(_xlfn.IFNA(INDEX(Tables!$B$13:$B$17,MATCH($D$3,Tables!$A$13:$A$17,0)),0))*$C160,0)</f>
        <v>2031.64</v>
      </c>
      <c r="E160" s="9">
        <f>INDEX(Tables!$K:$K,MATCH($A160,Tables!$F:$F,0))</f>
        <v>1.4520999999999999</v>
      </c>
      <c r="F160" s="8">
        <f t="shared" si="12"/>
        <v>2950.144444</v>
      </c>
      <c r="G160" s="8">
        <f t="shared" si="13"/>
        <v>2245.0599218840002</v>
      </c>
      <c r="H160" s="9">
        <f>_xlfn.IFNA(INDEX('Wage Index 2022'!$F:$F,MATCH($B$3,'Wage Index 2022'!$C:$C,0)),0)</f>
        <v>0.72400000000000009</v>
      </c>
      <c r="I160" s="8">
        <f t="shared" si="14"/>
        <v>1625.4233834440163</v>
      </c>
      <c r="J160" s="8">
        <f t="shared" si="15"/>
        <v>705.08452211600002</v>
      </c>
      <c r="K160" s="8">
        <f t="shared" si="16"/>
        <v>2330.5079055600163</v>
      </c>
    </row>
    <row r="161" spans="1:11" x14ac:dyDescent="0.25">
      <c r="A161" s="7" t="s">
        <v>170</v>
      </c>
      <c r="B161" s="7">
        <f>INDEX(Tables!$J:$J,MATCH($A161,Tables!$F:$F,0))</f>
        <v>5</v>
      </c>
      <c r="C161" s="8">
        <f t="shared" si="17"/>
        <v>2031.64</v>
      </c>
      <c r="D161" s="8">
        <f>IF($B$3&lt;&gt;"",(_xlfn.IFNA(INDEX(Tables!$B$13:$B$17,MATCH($D$3,Tables!$A$13:$A$17,0)),0))*$C161,0)</f>
        <v>2031.64</v>
      </c>
      <c r="E161" s="9">
        <f>INDEX(Tables!$K:$K,MATCH($A161,Tables!$F:$F,0))</f>
        <v>1.3353999999999999</v>
      </c>
      <c r="F161" s="8">
        <f t="shared" si="12"/>
        <v>2713.052056</v>
      </c>
      <c r="G161" s="8">
        <f t="shared" si="13"/>
        <v>2064.632614616</v>
      </c>
      <c r="H161" s="9">
        <f>_xlfn.IFNA(INDEX('Wage Index 2022'!$F:$F,MATCH($B$3,'Wage Index 2022'!$C:$C,0)),0)</f>
        <v>0.72400000000000009</v>
      </c>
      <c r="I161" s="8">
        <f t="shared" si="14"/>
        <v>1494.7940129819842</v>
      </c>
      <c r="J161" s="8">
        <f t="shared" si="15"/>
        <v>648.41944138399992</v>
      </c>
      <c r="K161" s="8">
        <f t="shared" si="16"/>
        <v>2143.213454365984</v>
      </c>
    </row>
    <row r="162" spans="1:11" x14ac:dyDescent="0.25">
      <c r="A162" s="7" t="s">
        <v>171</v>
      </c>
      <c r="B162" s="7">
        <f>INDEX(Tables!$J:$J,MATCH($A162,Tables!$F:$F,0))</f>
        <v>6</v>
      </c>
      <c r="C162" s="8">
        <f t="shared" si="17"/>
        <v>2031.64</v>
      </c>
      <c r="D162" s="8">
        <f>IF($B$3&lt;&gt;"",(_xlfn.IFNA(INDEX(Tables!$B$13:$B$17,MATCH($D$3,Tables!$A$13:$A$17,0)),0))*$C162,0)</f>
        <v>2031.64</v>
      </c>
      <c r="E162" s="9">
        <f>INDEX(Tables!$K:$K,MATCH($A162,Tables!$F:$F,0))</f>
        <v>1.3996999999999999</v>
      </c>
      <c r="F162" s="8">
        <f t="shared" si="12"/>
        <v>2843.6865080000002</v>
      </c>
      <c r="G162" s="8">
        <f t="shared" si="13"/>
        <v>2164.045432588</v>
      </c>
      <c r="H162" s="9">
        <f>_xlfn.IFNA(INDEX('Wage Index 2022'!$F:$F,MATCH($B$3,'Wage Index 2022'!$C:$C,0)),0)</f>
        <v>0.72400000000000009</v>
      </c>
      <c r="I162" s="8">
        <f t="shared" si="14"/>
        <v>1566.7688931937123</v>
      </c>
      <c r="J162" s="8">
        <f t="shared" si="15"/>
        <v>679.64107541200008</v>
      </c>
      <c r="K162" s="8">
        <f t="shared" si="16"/>
        <v>2246.4099686057125</v>
      </c>
    </row>
    <row r="163" spans="1:11" x14ac:dyDescent="0.25">
      <c r="A163" s="7" t="s">
        <v>172</v>
      </c>
      <c r="B163" s="7">
        <f>INDEX(Tables!$J:$J,MATCH($A163,Tables!$F:$F,0))</f>
        <v>6</v>
      </c>
      <c r="C163" s="8">
        <f t="shared" si="17"/>
        <v>2031.64</v>
      </c>
      <c r="D163" s="8">
        <f>IF($B$3&lt;&gt;"",(_xlfn.IFNA(INDEX(Tables!$B$13:$B$17,MATCH($D$3,Tables!$A$13:$A$17,0)),0))*$C163,0)</f>
        <v>2031.64</v>
      </c>
      <c r="E163" s="9">
        <f>INDEX(Tables!$K:$K,MATCH($A163,Tables!$F:$F,0))</f>
        <v>1.5549999999999999</v>
      </c>
      <c r="F163" s="8">
        <f t="shared" si="12"/>
        <v>3159.2002000000002</v>
      </c>
      <c r="G163" s="8">
        <f t="shared" si="13"/>
        <v>2404.1513522</v>
      </c>
      <c r="H163" s="9">
        <f>_xlfn.IFNA(INDEX('Wage Index 2022'!$F:$F,MATCH($B$3,'Wage Index 2022'!$C:$C,0)),0)</f>
        <v>0.72400000000000009</v>
      </c>
      <c r="I163" s="8">
        <f t="shared" si="14"/>
        <v>1740.6055789928002</v>
      </c>
      <c r="J163" s="8">
        <f t="shared" si="15"/>
        <v>755.04884779999998</v>
      </c>
      <c r="K163" s="8">
        <f t="shared" si="16"/>
        <v>2495.6544267928002</v>
      </c>
    </row>
    <row r="164" spans="1:11" x14ac:dyDescent="0.25">
      <c r="A164" s="7" t="s">
        <v>173</v>
      </c>
      <c r="B164" s="7">
        <f>INDEX(Tables!$J:$J,MATCH($A164,Tables!$F:$F,0))</f>
        <v>6</v>
      </c>
      <c r="C164" s="8">
        <f t="shared" si="17"/>
        <v>2031.64</v>
      </c>
      <c r="D164" s="8">
        <f>IF($B$3&lt;&gt;"",(_xlfn.IFNA(INDEX(Tables!$B$13:$B$17,MATCH($D$3,Tables!$A$13:$A$17,0)),0))*$C164,0)</f>
        <v>2031.64</v>
      </c>
      <c r="E164" s="9">
        <f>INDEX(Tables!$K:$K,MATCH($A164,Tables!$F:$F,0))</f>
        <v>1.4970000000000001</v>
      </c>
      <c r="F164" s="8">
        <f t="shared" si="12"/>
        <v>3041.3650800000005</v>
      </c>
      <c r="G164" s="8">
        <f t="shared" si="13"/>
        <v>2314.4788258800004</v>
      </c>
      <c r="H164" s="9">
        <f>_xlfn.IFNA(INDEX('Wage Index 2022'!$F:$F,MATCH($B$3,'Wage Index 2022'!$C:$C,0)),0)</f>
        <v>0.72400000000000009</v>
      </c>
      <c r="I164" s="8">
        <f t="shared" si="14"/>
        <v>1675.6826699371204</v>
      </c>
      <c r="J164" s="8">
        <f t="shared" si="15"/>
        <v>726.8862541200001</v>
      </c>
      <c r="K164" s="8">
        <f t="shared" si="16"/>
        <v>2402.5689240571205</v>
      </c>
    </row>
    <row r="165" spans="1:11" x14ac:dyDescent="0.25">
      <c r="A165" s="7" t="s">
        <v>174</v>
      </c>
      <c r="B165" s="7">
        <f>INDEX(Tables!$J:$J,MATCH($A165,Tables!$F:$F,0))</f>
        <v>6</v>
      </c>
      <c r="C165" s="8">
        <f t="shared" si="17"/>
        <v>2031.64</v>
      </c>
      <c r="D165" s="8">
        <f>IF($B$3&lt;&gt;"",(_xlfn.IFNA(INDEX(Tables!$B$13:$B$17,MATCH($D$3,Tables!$A$13:$A$17,0)),0))*$C165,0)</f>
        <v>2031.64</v>
      </c>
      <c r="E165" s="9">
        <f>INDEX(Tables!$K:$K,MATCH($A165,Tables!$F:$F,0))</f>
        <v>1.5612999999999999</v>
      </c>
      <c r="F165" s="8">
        <f t="shared" si="12"/>
        <v>3171.9995319999998</v>
      </c>
      <c r="G165" s="8">
        <f t="shared" si="13"/>
        <v>2413.891643852</v>
      </c>
      <c r="H165" s="9">
        <f>_xlfn.IFNA(INDEX('Wage Index 2022'!$F:$F,MATCH($B$3,'Wage Index 2022'!$C:$C,0)),0)</f>
        <v>0.72400000000000009</v>
      </c>
      <c r="I165" s="8">
        <f t="shared" si="14"/>
        <v>1747.6575501488483</v>
      </c>
      <c r="J165" s="8">
        <f t="shared" si="15"/>
        <v>758.10788814799992</v>
      </c>
      <c r="K165" s="8">
        <f t="shared" si="16"/>
        <v>2505.7654382968481</v>
      </c>
    </row>
    <row r="166" spans="1:11" x14ac:dyDescent="0.25">
      <c r="A166" s="7" t="s">
        <v>175</v>
      </c>
      <c r="B166" s="7">
        <f>INDEX(Tables!$J:$J,MATCH($A166,Tables!$F:$F,0))</f>
        <v>6</v>
      </c>
      <c r="C166" s="8">
        <f t="shared" si="17"/>
        <v>2031.64</v>
      </c>
      <c r="D166" s="8">
        <f>IF($B$3&lt;&gt;"",(_xlfn.IFNA(INDEX(Tables!$B$13:$B$17,MATCH($D$3,Tables!$A$13:$A$17,0)),0))*$C166,0)</f>
        <v>2031.64</v>
      </c>
      <c r="E166" s="9">
        <f>INDEX(Tables!$K:$K,MATCH($A166,Tables!$F:$F,0))</f>
        <v>1.7165999999999999</v>
      </c>
      <c r="F166" s="8">
        <f t="shared" si="12"/>
        <v>3487.5132239999998</v>
      </c>
      <c r="G166" s="8">
        <f t="shared" si="13"/>
        <v>2653.997563464</v>
      </c>
      <c r="H166" s="9">
        <f>_xlfn.IFNA(INDEX('Wage Index 2022'!$F:$F,MATCH($B$3,'Wage Index 2022'!$C:$C,0)),0)</f>
        <v>0.72400000000000009</v>
      </c>
      <c r="I166" s="8">
        <f t="shared" si="14"/>
        <v>1921.4942359479362</v>
      </c>
      <c r="J166" s="8">
        <f t="shared" si="15"/>
        <v>833.51566053599993</v>
      </c>
      <c r="K166" s="8">
        <f t="shared" si="16"/>
        <v>2755.0098964839362</v>
      </c>
    </row>
    <row r="167" spans="1:11" x14ac:dyDescent="0.25">
      <c r="A167" s="7" t="s">
        <v>176</v>
      </c>
      <c r="B167" s="7">
        <f>INDEX(Tables!$J:$J,MATCH($A167,Tables!$F:$F,0))</f>
        <v>3</v>
      </c>
      <c r="C167" s="8">
        <f t="shared" si="17"/>
        <v>2031.64</v>
      </c>
      <c r="D167" s="8">
        <f>IF($B$3&lt;&gt;"",(_xlfn.IFNA(INDEX(Tables!$B$13:$B$17,MATCH($D$3,Tables!$A$13:$A$17,0)),0))*$C167,0)</f>
        <v>2031.64</v>
      </c>
      <c r="E167" s="9">
        <f>INDEX(Tables!$K:$K,MATCH($A167,Tables!$F:$F,0))</f>
        <v>1.0777000000000001</v>
      </c>
      <c r="F167" s="8">
        <f t="shared" si="12"/>
        <v>2189.4984280000003</v>
      </c>
      <c r="G167" s="8">
        <f t="shared" si="13"/>
        <v>1666.2083037080004</v>
      </c>
      <c r="H167" s="9">
        <f>_xlfn.IFNA(INDEX('Wage Index 2022'!$F:$F,MATCH($B$3,'Wage Index 2022'!$C:$C,0)),0)</f>
        <v>0.72400000000000009</v>
      </c>
      <c r="I167" s="8">
        <f t="shared" si="14"/>
        <v>1206.3348118845925</v>
      </c>
      <c r="J167" s="8">
        <f t="shared" si="15"/>
        <v>523.29012429200009</v>
      </c>
      <c r="K167" s="8">
        <f t="shared" si="16"/>
        <v>1729.6249361765927</v>
      </c>
    </row>
    <row r="168" spans="1:11" x14ac:dyDescent="0.25">
      <c r="A168" s="7" t="s">
        <v>177</v>
      </c>
      <c r="B168" s="7">
        <f>INDEX(Tables!$J:$J,MATCH($A168,Tables!$F:$F,0))</f>
        <v>3</v>
      </c>
      <c r="C168" s="8">
        <f t="shared" si="17"/>
        <v>2031.64</v>
      </c>
      <c r="D168" s="8">
        <f>IF($B$3&lt;&gt;"",(_xlfn.IFNA(INDEX(Tables!$B$13:$B$17,MATCH($D$3,Tables!$A$13:$A$17,0)),0))*$C168,0)</f>
        <v>2031.64</v>
      </c>
      <c r="E168" s="9">
        <f>INDEX(Tables!$K:$K,MATCH($A168,Tables!$F:$F,0))</f>
        <v>1.1419999999999999</v>
      </c>
      <c r="F168" s="8">
        <f t="shared" si="12"/>
        <v>2320.1328800000001</v>
      </c>
      <c r="G168" s="8">
        <f t="shared" si="13"/>
        <v>1765.6211216800002</v>
      </c>
      <c r="H168" s="9">
        <f>_xlfn.IFNA(INDEX('Wage Index 2022'!$F:$F,MATCH($B$3,'Wage Index 2022'!$C:$C,0)),0)</f>
        <v>0.72400000000000009</v>
      </c>
      <c r="I168" s="8">
        <f t="shared" si="14"/>
        <v>1278.3096920963203</v>
      </c>
      <c r="J168" s="8">
        <f t="shared" si="15"/>
        <v>554.51175832000001</v>
      </c>
      <c r="K168" s="8">
        <f t="shared" si="16"/>
        <v>1832.8214504163202</v>
      </c>
    </row>
    <row r="169" spans="1:11" x14ac:dyDescent="0.25">
      <c r="A169" s="7" t="s">
        <v>178</v>
      </c>
      <c r="B169" s="7">
        <f>INDEX(Tables!$J:$J,MATCH($A169,Tables!$F:$F,0))</f>
        <v>3</v>
      </c>
      <c r="C169" s="8">
        <f t="shared" si="17"/>
        <v>2031.64</v>
      </c>
      <c r="D169" s="8">
        <f>IF($B$3&lt;&gt;"",(_xlfn.IFNA(INDEX(Tables!$B$13:$B$17,MATCH($D$3,Tables!$A$13:$A$17,0)),0))*$C169,0)</f>
        <v>2031.64</v>
      </c>
      <c r="E169" s="9">
        <f>INDEX(Tables!$K:$K,MATCH($A169,Tables!$F:$F,0))</f>
        <v>1.2972999999999999</v>
      </c>
      <c r="F169" s="8">
        <f t="shared" si="12"/>
        <v>2635.6465720000001</v>
      </c>
      <c r="G169" s="8">
        <f t="shared" si="13"/>
        <v>2005.7270412920002</v>
      </c>
      <c r="H169" s="9">
        <f>_xlfn.IFNA(INDEX('Wage Index 2022'!$F:$F,MATCH($B$3,'Wage Index 2022'!$C:$C,0)),0)</f>
        <v>0.72400000000000009</v>
      </c>
      <c r="I169" s="8">
        <f t="shared" si="14"/>
        <v>1452.1463778954082</v>
      </c>
      <c r="J169" s="8">
        <f t="shared" si="15"/>
        <v>629.91953070800002</v>
      </c>
      <c r="K169" s="8">
        <f t="shared" si="16"/>
        <v>2082.0659086034084</v>
      </c>
    </row>
    <row r="170" spans="1:11" x14ac:dyDescent="0.25">
      <c r="A170" s="7" t="s">
        <v>179</v>
      </c>
      <c r="B170" s="7">
        <f>INDEX(Tables!$J:$J,MATCH($A170,Tables!$F:$F,0))</f>
        <v>4</v>
      </c>
      <c r="C170" s="8">
        <f t="shared" si="17"/>
        <v>2031.64</v>
      </c>
      <c r="D170" s="8">
        <f>IF($B$3&lt;&gt;"",(_xlfn.IFNA(INDEX(Tables!$B$13:$B$17,MATCH($D$3,Tables!$A$13:$A$17,0)),0))*$C170,0)</f>
        <v>2031.64</v>
      </c>
      <c r="E170" s="9">
        <f>INDEX(Tables!$K:$K,MATCH($A170,Tables!$F:$F,0))</f>
        <v>1.2321</v>
      </c>
      <c r="F170" s="8">
        <f t="shared" si="12"/>
        <v>2503.1836440000002</v>
      </c>
      <c r="G170" s="8">
        <f t="shared" si="13"/>
        <v>1904.9227530840001</v>
      </c>
      <c r="H170" s="9">
        <f>_xlfn.IFNA(INDEX('Wage Index 2022'!$F:$F,MATCH($B$3,'Wage Index 2022'!$C:$C,0)),0)</f>
        <v>0.72400000000000009</v>
      </c>
      <c r="I170" s="8">
        <f t="shared" si="14"/>
        <v>1379.1640732328162</v>
      </c>
      <c r="J170" s="8">
        <f t="shared" si="15"/>
        <v>598.26089091599999</v>
      </c>
      <c r="K170" s="8">
        <f t="shared" si="16"/>
        <v>1977.4249641488163</v>
      </c>
    </row>
    <row r="171" spans="1:11" x14ac:dyDescent="0.25">
      <c r="A171" s="7" t="s">
        <v>180</v>
      </c>
      <c r="B171" s="7">
        <f>INDEX(Tables!$J:$J,MATCH($A171,Tables!$F:$F,0))</f>
        <v>4</v>
      </c>
      <c r="C171" s="8">
        <f t="shared" si="17"/>
        <v>2031.64</v>
      </c>
      <c r="D171" s="8">
        <f>IF($B$3&lt;&gt;"",(_xlfn.IFNA(INDEX(Tables!$B$13:$B$17,MATCH($D$3,Tables!$A$13:$A$17,0)),0))*$C171,0)</f>
        <v>2031.64</v>
      </c>
      <c r="E171" s="9">
        <f>INDEX(Tables!$K:$K,MATCH($A171,Tables!$F:$F,0))</f>
        <v>1.2964</v>
      </c>
      <c r="F171" s="8">
        <f t="shared" si="12"/>
        <v>2633.818096</v>
      </c>
      <c r="G171" s="8">
        <f t="shared" si="13"/>
        <v>2004.3355710559999</v>
      </c>
      <c r="H171" s="9">
        <f>_xlfn.IFNA(INDEX('Wage Index 2022'!$F:$F,MATCH($B$3,'Wage Index 2022'!$C:$C,0)),0)</f>
        <v>0.72400000000000009</v>
      </c>
      <c r="I171" s="8">
        <f t="shared" si="14"/>
        <v>1451.1389534445441</v>
      </c>
      <c r="J171" s="8">
        <f t="shared" si="15"/>
        <v>629.48252494399992</v>
      </c>
      <c r="K171" s="8">
        <f t="shared" si="16"/>
        <v>2080.6214783885439</v>
      </c>
    </row>
    <row r="172" spans="1:11" x14ac:dyDescent="0.25">
      <c r="A172" s="7" t="s">
        <v>181</v>
      </c>
      <c r="B172" s="7">
        <f>INDEX(Tables!$J:$J,MATCH($A172,Tables!$F:$F,0))</f>
        <v>3</v>
      </c>
      <c r="C172" s="8">
        <f t="shared" si="17"/>
        <v>2031.64</v>
      </c>
      <c r="D172" s="8">
        <f>IF($B$3&lt;&gt;"",(_xlfn.IFNA(INDEX(Tables!$B$13:$B$17,MATCH($D$3,Tables!$A$13:$A$17,0)),0))*$C172,0)</f>
        <v>2031.64</v>
      </c>
      <c r="E172" s="9">
        <f>INDEX(Tables!$K:$K,MATCH($A172,Tables!$F:$F,0))</f>
        <v>1.4517</v>
      </c>
      <c r="F172" s="8">
        <f t="shared" si="12"/>
        <v>2949.331788</v>
      </c>
      <c r="G172" s="8">
        <f t="shared" si="13"/>
        <v>2244.4414906679999</v>
      </c>
      <c r="H172" s="9">
        <f>_xlfn.IFNA(INDEX('Wage Index 2022'!$F:$F,MATCH($B$3,'Wage Index 2022'!$C:$C,0)),0)</f>
        <v>0.72400000000000009</v>
      </c>
      <c r="I172" s="8">
        <f t="shared" si="14"/>
        <v>1624.975639243632</v>
      </c>
      <c r="J172" s="8">
        <f t="shared" si="15"/>
        <v>704.89029733199993</v>
      </c>
      <c r="K172" s="8">
        <f t="shared" si="16"/>
        <v>2329.8659365756321</v>
      </c>
    </row>
    <row r="173" spans="1:11" x14ac:dyDescent="0.25">
      <c r="A173" s="7" t="s">
        <v>182</v>
      </c>
      <c r="B173" s="7">
        <f>INDEX(Tables!$J:$J,MATCH($A173,Tables!$F:$F,0))</f>
        <v>4</v>
      </c>
      <c r="C173" s="8">
        <f t="shared" si="17"/>
        <v>2031.64</v>
      </c>
      <c r="D173" s="8">
        <f>IF($B$3&lt;&gt;"",(_xlfn.IFNA(INDEX(Tables!$B$13:$B$17,MATCH($D$3,Tables!$A$13:$A$17,0)),0))*$C173,0)</f>
        <v>2031.64</v>
      </c>
      <c r="E173" s="9">
        <f>INDEX(Tables!$K:$K,MATCH($A173,Tables!$F:$F,0))</f>
        <v>1.3231999999999999</v>
      </c>
      <c r="F173" s="8">
        <f t="shared" si="12"/>
        <v>2688.266048</v>
      </c>
      <c r="G173" s="8">
        <f t="shared" si="13"/>
        <v>2045.7704625280001</v>
      </c>
      <c r="H173" s="9">
        <f>_xlfn.IFNA(INDEX('Wage Index 2022'!$F:$F,MATCH($B$3,'Wage Index 2022'!$C:$C,0)),0)</f>
        <v>0.72400000000000009</v>
      </c>
      <c r="I173" s="8">
        <f t="shared" si="14"/>
        <v>1481.1378148702722</v>
      </c>
      <c r="J173" s="8">
        <f t="shared" si="15"/>
        <v>642.49558547200002</v>
      </c>
      <c r="K173" s="8">
        <f t="shared" si="16"/>
        <v>2123.6334003422721</v>
      </c>
    </row>
    <row r="174" spans="1:11" x14ac:dyDescent="0.25">
      <c r="A174" s="7" t="s">
        <v>183</v>
      </c>
      <c r="B174" s="7">
        <f>INDEX(Tables!$J:$J,MATCH($A174,Tables!$F:$F,0))</f>
        <v>4</v>
      </c>
      <c r="C174" s="8">
        <f t="shared" si="17"/>
        <v>2031.64</v>
      </c>
      <c r="D174" s="8">
        <f>IF($B$3&lt;&gt;"",(_xlfn.IFNA(INDEX(Tables!$B$13:$B$17,MATCH($D$3,Tables!$A$13:$A$17,0)),0))*$C174,0)</f>
        <v>2031.64</v>
      </c>
      <c r="E174" s="9">
        <f>INDEX(Tables!$K:$K,MATCH($A174,Tables!$F:$F,0))</f>
        <v>1.3875</v>
      </c>
      <c r="F174" s="8">
        <f t="shared" si="12"/>
        <v>2818.9005000000002</v>
      </c>
      <c r="G174" s="8">
        <f t="shared" si="13"/>
        <v>2145.1832805000004</v>
      </c>
      <c r="H174" s="9">
        <f>_xlfn.IFNA(INDEX('Wage Index 2022'!$F:$F,MATCH($B$3,'Wage Index 2022'!$C:$C,0)),0)</f>
        <v>0.72400000000000009</v>
      </c>
      <c r="I174" s="8">
        <f t="shared" si="14"/>
        <v>1553.1126950820005</v>
      </c>
      <c r="J174" s="8">
        <f t="shared" si="15"/>
        <v>673.71721950000006</v>
      </c>
      <c r="K174" s="8">
        <f t="shared" si="16"/>
        <v>2226.8299145820006</v>
      </c>
    </row>
    <row r="175" spans="1:11" x14ac:dyDescent="0.25">
      <c r="A175" s="7" t="s">
        <v>184</v>
      </c>
      <c r="B175" s="7">
        <f>INDEX(Tables!$J:$J,MATCH($A175,Tables!$F:$F,0))</f>
        <v>4</v>
      </c>
      <c r="C175" s="8">
        <f t="shared" si="17"/>
        <v>2031.64</v>
      </c>
      <c r="D175" s="8">
        <f>IF($B$3&lt;&gt;"",(_xlfn.IFNA(INDEX(Tables!$B$13:$B$17,MATCH($D$3,Tables!$A$13:$A$17,0)),0))*$C175,0)</f>
        <v>2031.64</v>
      </c>
      <c r="E175" s="9">
        <f>INDEX(Tables!$K:$K,MATCH($A175,Tables!$F:$F,0))</f>
        <v>1.5427999999999999</v>
      </c>
      <c r="F175" s="8">
        <f t="shared" si="12"/>
        <v>3134.4141920000002</v>
      </c>
      <c r="G175" s="8">
        <f t="shared" si="13"/>
        <v>2385.2892001120003</v>
      </c>
      <c r="H175" s="9">
        <f>_xlfn.IFNA(INDEX('Wage Index 2022'!$F:$F,MATCH($B$3,'Wage Index 2022'!$C:$C,0)),0)</f>
        <v>0.72400000000000009</v>
      </c>
      <c r="I175" s="8">
        <f t="shared" si="14"/>
        <v>1726.9493808810885</v>
      </c>
      <c r="J175" s="8">
        <f t="shared" si="15"/>
        <v>749.12499188800007</v>
      </c>
      <c r="K175" s="8">
        <f t="shared" si="16"/>
        <v>2476.0743727690888</v>
      </c>
    </row>
    <row r="176" spans="1:11" x14ac:dyDescent="0.25">
      <c r="A176" s="7" t="s">
        <v>185</v>
      </c>
      <c r="B176" s="7">
        <f>INDEX(Tables!$J:$J,MATCH($A176,Tables!$F:$F,0))</f>
        <v>3</v>
      </c>
      <c r="C176" s="8">
        <f t="shared" si="17"/>
        <v>2031.64</v>
      </c>
      <c r="D176" s="8">
        <f>IF($B$3&lt;&gt;"",(_xlfn.IFNA(INDEX(Tables!$B$13:$B$17,MATCH($D$3,Tables!$A$13:$A$17,0)),0))*$C176,0)</f>
        <v>2031.64</v>
      </c>
      <c r="E176" s="9">
        <f>INDEX(Tables!$K:$K,MATCH($A176,Tables!$F:$F,0))</f>
        <v>1.1019000000000001</v>
      </c>
      <c r="F176" s="8">
        <f t="shared" si="12"/>
        <v>2238.6641160000004</v>
      </c>
      <c r="G176" s="8">
        <f t="shared" si="13"/>
        <v>1703.6233922760002</v>
      </c>
      <c r="H176" s="9">
        <f>_xlfn.IFNA(INDEX('Wage Index 2022'!$F:$F,MATCH($B$3,'Wage Index 2022'!$C:$C,0)),0)</f>
        <v>0.72400000000000009</v>
      </c>
      <c r="I176" s="8">
        <f t="shared" si="14"/>
        <v>1233.4233360078242</v>
      </c>
      <c r="J176" s="8">
        <f t="shared" si="15"/>
        <v>535.04072372400003</v>
      </c>
      <c r="K176" s="8">
        <f t="shared" si="16"/>
        <v>1768.4640597318244</v>
      </c>
    </row>
    <row r="177" spans="1:11" x14ac:dyDescent="0.25">
      <c r="A177" s="7" t="s">
        <v>186</v>
      </c>
      <c r="B177" s="7">
        <f>INDEX(Tables!$J:$J,MATCH($A177,Tables!$F:$F,0))</f>
        <v>4</v>
      </c>
      <c r="C177" s="8">
        <f t="shared" si="17"/>
        <v>2031.64</v>
      </c>
      <c r="D177" s="8">
        <f>IF($B$3&lt;&gt;"",(_xlfn.IFNA(INDEX(Tables!$B$13:$B$17,MATCH($D$3,Tables!$A$13:$A$17,0)),0))*$C177,0)</f>
        <v>2031.64</v>
      </c>
      <c r="E177" s="9">
        <f>INDEX(Tables!$K:$K,MATCH($A177,Tables!$F:$F,0))</f>
        <v>1.1662999999999999</v>
      </c>
      <c r="F177" s="8">
        <f t="shared" si="12"/>
        <v>2369.5017319999997</v>
      </c>
      <c r="G177" s="8">
        <f t="shared" si="13"/>
        <v>1803.1908180519997</v>
      </c>
      <c r="H177" s="9">
        <f>_xlfn.IFNA(INDEX('Wage Index 2022'!$F:$F,MATCH($B$3,'Wage Index 2022'!$C:$C,0)),0)</f>
        <v>0.72400000000000009</v>
      </c>
      <c r="I177" s="8">
        <f t="shared" si="14"/>
        <v>1305.510152269648</v>
      </c>
      <c r="J177" s="8">
        <f t="shared" si="15"/>
        <v>566.31091394799989</v>
      </c>
      <c r="K177" s="8">
        <f t="shared" si="16"/>
        <v>1871.821066217648</v>
      </c>
    </row>
    <row r="178" spans="1:11" x14ac:dyDescent="0.25">
      <c r="A178" s="7" t="s">
        <v>187</v>
      </c>
      <c r="B178" s="7">
        <f>INDEX(Tables!$J:$J,MATCH($A178,Tables!$F:$F,0))</f>
        <v>4</v>
      </c>
      <c r="C178" s="8">
        <f t="shared" si="17"/>
        <v>2031.64</v>
      </c>
      <c r="D178" s="8">
        <f>IF($B$3&lt;&gt;"",(_xlfn.IFNA(INDEX(Tables!$B$13:$B$17,MATCH($D$3,Tables!$A$13:$A$17,0)),0))*$C178,0)</f>
        <v>2031.64</v>
      </c>
      <c r="E178" s="9">
        <f>INDEX(Tables!$K:$K,MATCH($A178,Tables!$F:$F,0))</f>
        <v>1.3216000000000001</v>
      </c>
      <c r="F178" s="8">
        <f t="shared" si="12"/>
        <v>2685.0154240000002</v>
      </c>
      <c r="G178" s="8">
        <f t="shared" si="13"/>
        <v>2043.2967376640001</v>
      </c>
      <c r="H178" s="9">
        <f>_xlfn.IFNA(INDEX('Wage Index 2022'!$F:$F,MATCH($B$3,'Wage Index 2022'!$C:$C,0)),0)</f>
        <v>0.72400000000000009</v>
      </c>
      <c r="I178" s="8">
        <f t="shared" si="14"/>
        <v>1479.3468380687364</v>
      </c>
      <c r="J178" s="8">
        <f t="shared" si="15"/>
        <v>641.71868633600002</v>
      </c>
      <c r="K178" s="8">
        <f t="shared" si="16"/>
        <v>2121.0655244047366</v>
      </c>
    </row>
    <row r="179" spans="1:11" x14ac:dyDescent="0.25">
      <c r="A179" s="7" t="s">
        <v>188</v>
      </c>
      <c r="B179" s="7">
        <f>INDEX(Tables!$J:$J,MATCH($A179,Tables!$F:$F,0))</f>
        <v>4</v>
      </c>
      <c r="C179" s="8">
        <f t="shared" si="17"/>
        <v>2031.64</v>
      </c>
      <c r="D179" s="8">
        <f>IF($B$3&lt;&gt;"",(_xlfn.IFNA(INDEX(Tables!$B$13:$B$17,MATCH($D$3,Tables!$A$13:$A$17,0)),0))*$C179,0)</f>
        <v>2031.64</v>
      </c>
      <c r="E179" s="9">
        <f>INDEX(Tables!$K:$K,MATCH($A179,Tables!$F:$F,0))</f>
        <v>1.2559</v>
      </c>
      <c r="F179" s="8">
        <f t="shared" si="12"/>
        <v>2551.5366760000002</v>
      </c>
      <c r="G179" s="8">
        <f t="shared" si="13"/>
        <v>1941.7194104360001</v>
      </c>
      <c r="H179" s="9">
        <f>_xlfn.IFNA(INDEX('Wage Index 2022'!$F:$F,MATCH($B$3,'Wage Index 2022'!$C:$C,0)),0)</f>
        <v>0.72400000000000009</v>
      </c>
      <c r="I179" s="8">
        <f t="shared" si="14"/>
        <v>1405.8048531556642</v>
      </c>
      <c r="J179" s="8">
        <f t="shared" si="15"/>
        <v>609.81726556399997</v>
      </c>
      <c r="K179" s="8">
        <f t="shared" si="16"/>
        <v>2015.6221187196643</v>
      </c>
    </row>
    <row r="180" spans="1:11" x14ac:dyDescent="0.25">
      <c r="A180" s="7" t="s">
        <v>189</v>
      </c>
      <c r="B180" s="7">
        <f>INDEX(Tables!$J:$J,MATCH($A180,Tables!$F:$F,0))</f>
        <v>5</v>
      </c>
      <c r="C180" s="8">
        <f t="shared" si="17"/>
        <v>2031.64</v>
      </c>
      <c r="D180" s="8">
        <f>IF($B$3&lt;&gt;"",(_xlfn.IFNA(INDEX(Tables!$B$13:$B$17,MATCH($D$3,Tables!$A$13:$A$17,0)),0))*$C180,0)</f>
        <v>2031.64</v>
      </c>
      <c r="E180" s="9">
        <f>INDEX(Tables!$K:$K,MATCH($A180,Tables!$F:$F,0))</f>
        <v>1.3202</v>
      </c>
      <c r="F180" s="8">
        <f t="shared" si="12"/>
        <v>2682.1711280000004</v>
      </c>
      <c r="G180" s="8">
        <f t="shared" si="13"/>
        <v>2041.1322284080004</v>
      </c>
      <c r="H180" s="9">
        <f>_xlfn.IFNA(INDEX('Wage Index 2022'!$F:$F,MATCH($B$3,'Wage Index 2022'!$C:$C,0)),0)</f>
        <v>0.72400000000000009</v>
      </c>
      <c r="I180" s="8">
        <f t="shared" si="14"/>
        <v>1477.7797333673925</v>
      </c>
      <c r="J180" s="8">
        <f t="shared" si="15"/>
        <v>641.03889959200012</v>
      </c>
      <c r="K180" s="8">
        <f t="shared" si="16"/>
        <v>2118.8186329593927</v>
      </c>
    </row>
    <row r="181" spans="1:11" x14ac:dyDescent="0.25">
      <c r="A181" s="7" t="s">
        <v>190</v>
      </c>
      <c r="B181" s="7">
        <f>INDEX(Tables!$J:$J,MATCH($A181,Tables!$F:$F,0))</f>
        <v>5</v>
      </c>
      <c r="C181" s="8">
        <f t="shared" si="17"/>
        <v>2031.64</v>
      </c>
      <c r="D181" s="8">
        <f>IF($B$3&lt;&gt;"",(_xlfn.IFNA(INDEX(Tables!$B$13:$B$17,MATCH($D$3,Tables!$A$13:$A$17,0)),0))*$C181,0)</f>
        <v>2031.64</v>
      </c>
      <c r="E181" s="9">
        <f>INDEX(Tables!$K:$K,MATCH($A181,Tables!$F:$F,0))</f>
        <v>1.4755</v>
      </c>
      <c r="F181" s="8">
        <f t="shared" si="12"/>
        <v>2997.6848200000004</v>
      </c>
      <c r="G181" s="8">
        <f t="shared" si="13"/>
        <v>2281.2381480200002</v>
      </c>
      <c r="H181" s="9">
        <f>_xlfn.IFNA(INDEX('Wage Index 2022'!$F:$F,MATCH($B$3,'Wage Index 2022'!$C:$C,0)),0)</f>
        <v>0.72400000000000009</v>
      </c>
      <c r="I181" s="8">
        <f t="shared" si="14"/>
        <v>1651.6164191664802</v>
      </c>
      <c r="J181" s="8">
        <f t="shared" si="15"/>
        <v>716.44667198000002</v>
      </c>
      <c r="K181" s="8">
        <f t="shared" si="16"/>
        <v>2368.0630911464805</v>
      </c>
    </row>
    <row r="182" spans="1:11" x14ac:dyDescent="0.25">
      <c r="A182" s="7" t="s">
        <v>191</v>
      </c>
      <c r="B182" s="7">
        <f>INDEX(Tables!$J:$J,MATCH($A182,Tables!$F:$F,0))</f>
        <v>5</v>
      </c>
      <c r="C182" s="8">
        <f t="shared" si="17"/>
        <v>2031.64</v>
      </c>
      <c r="D182" s="8">
        <f>IF($B$3&lt;&gt;"",(_xlfn.IFNA(INDEX(Tables!$B$13:$B$17,MATCH($D$3,Tables!$A$13:$A$17,0)),0))*$C182,0)</f>
        <v>2031.64</v>
      </c>
      <c r="E182" s="9">
        <f>INDEX(Tables!$K:$K,MATCH($A182,Tables!$F:$F,0))</f>
        <v>1.4198999999999999</v>
      </c>
      <c r="F182" s="8">
        <f t="shared" si="12"/>
        <v>2884.7256360000001</v>
      </c>
      <c r="G182" s="8">
        <f t="shared" si="13"/>
        <v>2195.2762089960002</v>
      </c>
      <c r="H182" s="9">
        <f>_xlfn.IFNA(INDEX('Wage Index 2022'!$F:$F,MATCH($B$3,'Wage Index 2022'!$C:$C,0)),0)</f>
        <v>0.72400000000000009</v>
      </c>
      <c r="I182" s="8">
        <f t="shared" si="14"/>
        <v>1589.3799753131043</v>
      </c>
      <c r="J182" s="8">
        <f t="shared" si="15"/>
        <v>689.44942700399997</v>
      </c>
      <c r="K182" s="8">
        <f t="shared" si="16"/>
        <v>2278.8294023171043</v>
      </c>
    </row>
    <row r="183" spans="1:11" x14ac:dyDescent="0.25">
      <c r="A183" s="7" t="s">
        <v>192</v>
      </c>
      <c r="B183" s="7">
        <f>INDEX(Tables!$J:$J,MATCH($A183,Tables!$F:$F,0))</f>
        <v>5</v>
      </c>
      <c r="C183" s="8">
        <f t="shared" si="17"/>
        <v>2031.64</v>
      </c>
      <c r="D183" s="8">
        <f>IF($B$3&lt;&gt;"",(_xlfn.IFNA(INDEX(Tables!$B$13:$B$17,MATCH($D$3,Tables!$A$13:$A$17,0)),0))*$C183,0)</f>
        <v>2031.64</v>
      </c>
      <c r="E183" s="9">
        <f>INDEX(Tables!$K:$K,MATCH($A183,Tables!$F:$F,0))</f>
        <v>1.4842</v>
      </c>
      <c r="F183" s="8">
        <f t="shared" si="12"/>
        <v>3015.3600879999999</v>
      </c>
      <c r="G183" s="8">
        <f t="shared" si="13"/>
        <v>2294.6890269679998</v>
      </c>
      <c r="H183" s="9">
        <f>_xlfn.IFNA(INDEX('Wage Index 2022'!$F:$F,MATCH($B$3,'Wage Index 2022'!$C:$C,0)),0)</f>
        <v>0.72400000000000009</v>
      </c>
      <c r="I183" s="8">
        <f t="shared" si="14"/>
        <v>1661.3548555248321</v>
      </c>
      <c r="J183" s="8">
        <f t="shared" si="15"/>
        <v>720.6710610319999</v>
      </c>
      <c r="K183" s="8">
        <f t="shared" si="16"/>
        <v>2382.0259165568323</v>
      </c>
    </row>
    <row r="184" spans="1:11" x14ac:dyDescent="0.25">
      <c r="A184" s="7" t="s">
        <v>193</v>
      </c>
      <c r="B184" s="7">
        <f>INDEX(Tables!$J:$J,MATCH($A184,Tables!$F:$F,0))</f>
        <v>5</v>
      </c>
      <c r="C184" s="8">
        <f t="shared" si="17"/>
        <v>2031.64</v>
      </c>
      <c r="D184" s="8">
        <f>IF($B$3&lt;&gt;"",(_xlfn.IFNA(INDEX(Tables!$B$13:$B$17,MATCH($D$3,Tables!$A$13:$A$17,0)),0))*$C184,0)</f>
        <v>2031.64</v>
      </c>
      <c r="E184" s="9">
        <f>INDEX(Tables!$K:$K,MATCH($A184,Tables!$F:$F,0))</f>
        <v>1.6395</v>
      </c>
      <c r="F184" s="8">
        <f t="shared" si="12"/>
        <v>3330.8737799999999</v>
      </c>
      <c r="G184" s="8">
        <f t="shared" si="13"/>
        <v>2534.7949465799998</v>
      </c>
      <c r="H184" s="9">
        <f>_xlfn.IFNA(INDEX('Wage Index 2022'!$F:$F,MATCH($B$3,'Wage Index 2022'!$C:$C,0)),0)</f>
        <v>0.72400000000000009</v>
      </c>
      <c r="I184" s="8">
        <f t="shared" si="14"/>
        <v>1835.1915413239201</v>
      </c>
      <c r="J184" s="8">
        <f t="shared" si="15"/>
        <v>796.07883341999991</v>
      </c>
      <c r="K184" s="8">
        <f t="shared" si="16"/>
        <v>2631.27037474392</v>
      </c>
    </row>
    <row r="185" spans="1:11" x14ac:dyDescent="0.25">
      <c r="A185" s="7" t="s">
        <v>194</v>
      </c>
      <c r="B185" s="7">
        <f>INDEX(Tables!$J:$J,MATCH($A185,Tables!$F:$F,0))</f>
        <v>4</v>
      </c>
      <c r="C185" s="8">
        <f t="shared" si="17"/>
        <v>2031.64</v>
      </c>
      <c r="D185" s="8">
        <f>IF($B$3&lt;&gt;"",(_xlfn.IFNA(INDEX(Tables!$B$13:$B$17,MATCH($D$3,Tables!$A$13:$A$17,0)),0))*$C185,0)</f>
        <v>2031.64</v>
      </c>
      <c r="E185" s="9">
        <f>INDEX(Tables!$K:$K,MATCH($A185,Tables!$F:$F,0))</f>
        <v>1.127</v>
      </c>
      <c r="F185" s="8">
        <f t="shared" si="12"/>
        <v>2289.6582800000001</v>
      </c>
      <c r="G185" s="8">
        <f t="shared" si="13"/>
        <v>1742.4299510800001</v>
      </c>
      <c r="H185" s="9">
        <f>_xlfn.IFNA(INDEX('Wage Index 2022'!$F:$F,MATCH($B$3,'Wage Index 2022'!$C:$C,0)),0)</f>
        <v>0.72400000000000009</v>
      </c>
      <c r="I185" s="8">
        <f t="shared" si="14"/>
        <v>1261.5192845819201</v>
      </c>
      <c r="J185" s="8">
        <f t="shared" si="15"/>
        <v>547.22832891999997</v>
      </c>
      <c r="K185" s="8">
        <f t="shared" si="16"/>
        <v>1808.7476135019201</v>
      </c>
    </row>
    <row r="186" spans="1:11" x14ac:dyDescent="0.25">
      <c r="A186" s="7" t="s">
        <v>195</v>
      </c>
      <c r="B186" s="7">
        <f>INDEX(Tables!$J:$J,MATCH($A186,Tables!$F:$F,0))</f>
        <v>4</v>
      </c>
      <c r="C186" s="8">
        <f t="shared" si="17"/>
        <v>2031.64</v>
      </c>
      <c r="D186" s="8">
        <f>IF($B$3&lt;&gt;"",(_xlfn.IFNA(INDEX(Tables!$B$13:$B$17,MATCH($D$3,Tables!$A$13:$A$17,0)),0))*$C186,0)</f>
        <v>2031.64</v>
      </c>
      <c r="E186" s="9">
        <f>INDEX(Tables!$K:$K,MATCH($A186,Tables!$F:$F,0))</f>
        <v>1.1913</v>
      </c>
      <c r="F186" s="8">
        <f t="shared" si="12"/>
        <v>2420.2927320000003</v>
      </c>
      <c r="G186" s="8">
        <f t="shared" si="13"/>
        <v>1841.8427690520002</v>
      </c>
      <c r="H186" s="9">
        <f>_xlfn.IFNA(INDEX('Wage Index 2022'!$F:$F,MATCH($B$3,'Wage Index 2022'!$C:$C,0)),0)</f>
        <v>0.72400000000000009</v>
      </c>
      <c r="I186" s="8">
        <f t="shared" si="14"/>
        <v>1333.4941647936482</v>
      </c>
      <c r="J186" s="8">
        <f t="shared" si="15"/>
        <v>578.44996294800001</v>
      </c>
      <c r="K186" s="8">
        <f t="shared" si="16"/>
        <v>1911.9441277416481</v>
      </c>
    </row>
    <row r="187" spans="1:11" x14ac:dyDescent="0.25">
      <c r="A187" s="7" t="s">
        <v>196</v>
      </c>
      <c r="B187" s="7">
        <f>INDEX(Tables!$J:$J,MATCH($A187,Tables!$F:$F,0))</f>
        <v>4</v>
      </c>
      <c r="C187" s="8">
        <f t="shared" si="17"/>
        <v>2031.64</v>
      </c>
      <c r="D187" s="8">
        <f>IF($B$3&lt;&gt;"",(_xlfn.IFNA(INDEX(Tables!$B$13:$B$17,MATCH($D$3,Tables!$A$13:$A$17,0)),0))*$C187,0)</f>
        <v>2031.64</v>
      </c>
      <c r="E187" s="9">
        <f>INDEX(Tables!$K:$K,MATCH($A187,Tables!$F:$F,0))</f>
        <v>1.3466</v>
      </c>
      <c r="F187" s="8">
        <f t="shared" si="12"/>
        <v>2735.8064240000003</v>
      </c>
      <c r="G187" s="8">
        <f t="shared" si="13"/>
        <v>2081.9486886640002</v>
      </c>
      <c r="H187" s="9">
        <f>_xlfn.IFNA(INDEX('Wage Index 2022'!$F:$F,MATCH($B$3,'Wage Index 2022'!$C:$C,0)),0)</f>
        <v>0.72400000000000009</v>
      </c>
      <c r="I187" s="8">
        <f t="shared" si="14"/>
        <v>1507.3308505927364</v>
      </c>
      <c r="J187" s="8">
        <f t="shared" si="15"/>
        <v>653.85773533600002</v>
      </c>
      <c r="K187" s="8">
        <f t="shared" si="16"/>
        <v>2161.1885859287363</v>
      </c>
    </row>
    <row r="188" spans="1:11" x14ac:dyDescent="0.25">
      <c r="A188" s="7" t="s">
        <v>197</v>
      </c>
      <c r="B188" s="7">
        <f>INDEX(Tables!$J:$J,MATCH($A188,Tables!$F:$F,0))</f>
        <v>5</v>
      </c>
      <c r="C188" s="8">
        <f t="shared" si="17"/>
        <v>2031.64</v>
      </c>
      <c r="D188" s="8">
        <f>IF($B$3&lt;&gt;"",(_xlfn.IFNA(INDEX(Tables!$B$13:$B$17,MATCH($D$3,Tables!$A$13:$A$17,0)),0))*$C188,0)</f>
        <v>2031.64</v>
      </c>
      <c r="E188" s="9">
        <f>INDEX(Tables!$K:$K,MATCH($A188,Tables!$F:$F,0))</f>
        <v>1.2484</v>
      </c>
      <c r="F188" s="8">
        <f t="shared" si="12"/>
        <v>2536.2993759999999</v>
      </c>
      <c r="G188" s="8">
        <f t="shared" si="13"/>
        <v>1930.1238251360001</v>
      </c>
      <c r="H188" s="9">
        <f>_xlfn.IFNA(INDEX('Wage Index 2022'!$F:$F,MATCH($B$3,'Wage Index 2022'!$C:$C,0)),0)</f>
        <v>0.72400000000000009</v>
      </c>
      <c r="I188" s="8">
        <f t="shared" si="14"/>
        <v>1397.4096493984641</v>
      </c>
      <c r="J188" s="8">
        <f t="shared" si="15"/>
        <v>606.175550864</v>
      </c>
      <c r="K188" s="8">
        <f t="shared" si="16"/>
        <v>2003.5852002624642</v>
      </c>
    </row>
    <row r="189" spans="1:11" x14ac:dyDescent="0.25">
      <c r="A189" s="7" t="s">
        <v>198</v>
      </c>
      <c r="B189" s="7">
        <f>INDEX(Tables!$J:$J,MATCH($A189,Tables!$F:$F,0))</f>
        <v>4</v>
      </c>
      <c r="C189" s="8">
        <f t="shared" si="17"/>
        <v>2031.64</v>
      </c>
      <c r="D189" s="8">
        <f>IF($B$3&lt;&gt;"",(_xlfn.IFNA(INDEX(Tables!$B$13:$B$17,MATCH($D$3,Tables!$A$13:$A$17,0)),0))*$C189,0)</f>
        <v>2031.64</v>
      </c>
      <c r="E189" s="9">
        <f>INDEX(Tables!$K:$K,MATCH($A189,Tables!$F:$F,0))</f>
        <v>1.3127</v>
      </c>
      <c r="F189" s="8">
        <f t="shared" si="12"/>
        <v>2666.9338280000002</v>
      </c>
      <c r="G189" s="8">
        <f t="shared" si="13"/>
        <v>2029.5366431080001</v>
      </c>
      <c r="H189" s="9">
        <f>_xlfn.IFNA(INDEX('Wage Index 2022'!$F:$F,MATCH($B$3,'Wage Index 2022'!$C:$C,0)),0)</f>
        <v>0.72400000000000009</v>
      </c>
      <c r="I189" s="8">
        <f t="shared" si="14"/>
        <v>1469.3845296101922</v>
      </c>
      <c r="J189" s="8">
        <f t="shared" si="15"/>
        <v>637.39718489200004</v>
      </c>
      <c r="K189" s="8">
        <f t="shared" si="16"/>
        <v>2106.7817145021922</v>
      </c>
    </row>
    <row r="190" spans="1:11" x14ac:dyDescent="0.25">
      <c r="A190" s="7" t="s">
        <v>199</v>
      </c>
      <c r="B190" s="7">
        <f>INDEX(Tables!$J:$J,MATCH($A190,Tables!$F:$F,0))</f>
        <v>5</v>
      </c>
      <c r="C190" s="8">
        <f t="shared" si="17"/>
        <v>2031.64</v>
      </c>
      <c r="D190" s="8">
        <f>IF($B$3&lt;&gt;"",(_xlfn.IFNA(INDEX(Tables!$B$13:$B$17,MATCH($D$3,Tables!$A$13:$A$17,0)),0))*$C190,0)</f>
        <v>2031.64</v>
      </c>
      <c r="E190" s="9">
        <f>INDEX(Tables!$K:$K,MATCH($A190,Tables!$F:$F,0))</f>
        <v>1.468</v>
      </c>
      <c r="F190" s="8">
        <f t="shared" si="12"/>
        <v>2982.4475200000002</v>
      </c>
      <c r="G190" s="8">
        <f t="shared" si="13"/>
        <v>2269.6425627200001</v>
      </c>
      <c r="H190" s="9">
        <f>_xlfn.IFNA(INDEX('Wage Index 2022'!$F:$F,MATCH($B$3,'Wage Index 2022'!$C:$C,0)),0)</f>
        <v>0.72400000000000009</v>
      </c>
      <c r="I190" s="8">
        <f t="shared" si="14"/>
        <v>1643.2212154092804</v>
      </c>
      <c r="J190" s="8">
        <f t="shared" si="15"/>
        <v>712.80495728000005</v>
      </c>
      <c r="K190" s="8">
        <f t="shared" si="16"/>
        <v>2356.0261726892804</v>
      </c>
    </row>
    <row r="191" spans="1:11" x14ac:dyDescent="0.25">
      <c r="A191" s="7" t="s">
        <v>200</v>
      </c>
      <c r="B191" s="7">
        <f>INDEX(Tables!$J:$J,MATCH($A191,Tables!$F:$F,0))</f>
        <v>4</v>
      </c>
      <c r="C191" s="8">
        <f t="shared" si="17"/>
        <v>2031.64</v>
      </c>
      <c r="D191" s="8">
        <f>IF($B$3&lt;&gt;"",(_xlfn.IFNA(INDEX(Tables!$B$13:$B$17,MATCH($D$3,Tables!$A$13:$A$17,0)),0))*$C191,0)</f>
        <v>2031.64</v>
      </c>
      <c r="E191" s="9">
        <f>INDEX(Tables!$K:$K,MATCH($A191,Tables!$F:$F,0))</f>
        <v>1.3595999999999999</v>
      </c>
      <c r="F191" s="8">
        <f t="shared" si="12"/>
        <v>2762.217744</v>
      </c>
      <c r="G191" s="8">
        <f t="shared" si="13"/>
        <v>2102.0477031840001</v>
      </c>
      <c r="H191" s="9">
        <f>_xlfn.IFNA(INDEX('Wage Index 2022'!$F:$F,MATCH($B$3,'Wage Index 2022'!$C:$C,0)),0)</f>
        <v>0.72400000000000009</v>
      </c>
      <c r="I191" s="8">
        <f t="shared" si="14"/>
        <v>1521.8825371052162</v>
      </c>
      <c r="J191" s="8">
        <f t="shared" si="15"/>
        <v>660.17004081599998</v>
      </c>
      <c r="K191" s="8">
        <f t="shared" si="16"/>
        <v>2182.0525779212162</v>
      </c>
    </row>
    <row r="192" spans="1:11" x14ac:dyDescent="0.25">
      <c r="A192" s="7" t="s">
        <v>201</v>
      </c>
      <c r="B192" s="7">
        <f>INDEX(Tables!$J:$J,MATCH($A192,Tables!$F:$F,0))</f>
        <v>4</v>
      </c>
      <c r="C192" s="8">
        <f t="shared" si="17"/>
        <v>2031.64</v>
      </c>
      <c r="D192" s="8">
        <f>IF($B$3&lt;&gt;"",(_xlfn.IFNA(INDEX(Tables!$B$13:$B$17,MATCH($D$3,Tables!$A$13:$A$17,0)),0))*$C192,0)</f>
        <v>2031.64</v>
      </c>
      <c r="E192" s="9">
        <f>INDEX(Tables!$K:$K,MATCH($A192,Tables!$F:$F,0))</f>
        <v>1.4239999999999999</v>
      </c>
      <c r="F192" s="8">
        <f t="shared" si="12"/>
        <v>2893.0553599999998</v>
      </c>
      <c r="G192" s="8">
        <f t="shared" si="13"/>
        <v>2201.6151289599998</v>
      </c>
      <c r="H192" s="9">
        <f>_xlfn.IFNA(INDEX('Wage Index 2022'!$F:$F,MATCH($B$3,'Wage Index 2022'!$C:$C,0)),0)</f>
        <v>0.72400000000000009</v>
      </c>
      <c r="I192" s="8">
        <f t="shared" si="14"/>
        <v>1593.96935336704</v>
      </c>
      <c r="J192" s="8">
        <f t="shared" si="15"/>
        <v>691.44023103999996</v>
      </c>
      <c r="K192" s="8">
        <f t="shared" si="16"/>
        <v>2285.4095844070398</v>
      </c>
    </row>
    <row r="193" spans="1:11" x14ac:dyDescent="0.25">
      <c r="A193" s="7" t="s">
        <v>202</v>
      </c>
      <c r="B193" s="7">
        <f>INDEX(Tables!$J:$J,MATCH($A193,Tables!$F:$F,0))</f>
        <v>5</v>
      </c>
      <c r="C193" s="8">
        <f t="shared" si="17"/>
        <v>2031.64</v>
      </c>
      <c r="D193" s="8">
        <f>IF($B$3&lt;&gt;"",(_xlfn.IFNA(INDEX(Tables!$B$13:$B$17,MATCH($D$3,Tables!$A$13:$A$17,0)),0))*$C193,0)</f>
        <v>2031.64</v>
      </c>
      <c r="E193" s="9">
        <f>INDEX(Tables!$K:$K,MATCH($A193,Tables!$F:$F,0))</f>
        <v>1.5792999999999999</v>
      </c>
      <c r="F193" s="8">
        <f t="shared" si="12"/>
        <v>3208.5690519999998</v>
      </c>
      <c r="G193" s="8">
        <f t="shared" si="13"/>
        <v>2441.7210485719997</v>
      </c>
      <c r="H193" s="9">
        <f>_xlfn.IFNA(INDEX('Wage Index 2022'!$F:$F,MATCH($B$3,'Wage Index 2022'!$C:$C,0)),0)</f>
        <v>0.72400000000000009</v>
      </c>
      <c r="I193" s="8">
        <f t="shared" si="14"/>
        <v>1767.8060391661281</v>
      </c>
      <c r="J193" s="8">
        <f t="shared" si="15"/>
        <v>766.84800342799997</v>
      </c>
      <c r="K193" s="8">
        <f t="shared" si="16"/>
        <v>2534.654042594128</v>
      </c>
    </row>
    <row r="194" spans="1:11" x14ac:dyDescent="0.25">
      <c r="A194" s="7" t="s">
        <v>203</v>
      </c>
      <c r="B194" s="7">
        <f>INDEX(Tables!$J:$J,MATCH($A194,Tables!$F:$F,0))</f>
        <v>3</v>
      </c>
      <c r="C194" s="8">
        <f t="shared" si="17"/>
        <v>2031.64</v>
      </c>
      <c r="D194" s="8">
        <f>IF($B$3&lt;&gt;"",(_xlfn.IFNA(INDEX(Tables!$B$13:$B$17,MATCH($D$3,Tables!$A$13:$A$17,0)),0))*$C194,0)</f>
        <v>2031.64</v>
      </c>
      <c r="E194" s="9">
        <f>INDEX(Tables!$K:$K,MATCH($A194,Tables!$F:$F,0))</f>
        <v>1.3572</v>
      </c>
      <c r="F194" s="8">
        <f t="shared" si="12"/>
        <v>2757.3418080000001</v>
      </c>
      <c r="G194" s="8">
        <f t="shared" si="13"/>
        <v>2098.337115888</v>
      </c>
      <c r="H194" s="9">
        <f>_xlfn.IFNA(INDEX('Wage Index 2022'!$F:$F,MATCH($B$3,'Wage Index 2022'!$C:$C,0)),0)</f>
        <v>0.72400000000000009</v>
      </c>
      <c r="I194" s="8">
        <f t="shared" si="14"/>
        <v>1519.1960719029121</v>
      </c>
      <c r="J194" s="8">
        <f t="shared" si="15"/>
        <v>659.00469211200004</v>
      </c>
      <c r="K194" s="8">
        <f t="shared" si="16"/>
        <v>2178.2007640149122</v>
      </c>
    </row>
    <row r="195" spans="1:11" x14ac:dyDescent="0.25">
      <c r="A195" s="7" t="s">
        <v>204</v>
      </c>
      <c r="B195" s="7">
        <f>INDEX(Tables!$J:$J,MATCH($A195,Tables!$F:$F,0))</f>
        <v>3</v>
      </c>
      <c r="C195" s="8">
        <f t="shared" si="17"/>
        <v>2031.64</v>
      </c>
      <c r="D195" s="8">
        <f>IF($B$3&lt;&gt;"",(_xlfn.IFNA(INDEX(Tables!$B$13:$B$17,MATCH($D$3,Tables!$A$13:$A$17,0)),0))*$C195,0)</f>
        <v>2031.64</v>
      </c>
      <c r="E195" s="9">
        <f>INDEX(Tables!$K:$K,MATCH($A195,Tables!$F:$F,0))</f>
        <v>1.4215</v>
      </c>
      <c r="F195" s="8">
        <f t="shared" si="12"/>
        <v>2887.9762599999999</v>
      </c>
      <c r="G195" s="8">
        <f t="shared" si="13"/>
        <v>2197.7499338600001</v>
      </c>
      <c r="H195" s="9">
        <f>_xlfn.IFNA(INDEX('Wage Index 2022'!$F:$F,MATCH($B$3,'Wage Index 2022'!$C:$C,0)),0)</f>
        <v>0.72400000000000009</v>
      </c>
      <c r="I195" s="8">
        <f t="shared" si="14"/>
        <v>1591.1709521146402</v>
      </c>
      <c r="J195" s="8">
        <f t="shared" si="15"/>
        <v>690.22632613999997</v>
      </c>
      <c r="K195" s="8">
        <f t="shared" si="16"/>
        <v>2281.3972782546402</v>
      </c>
    </row>
    <row r="196" spans="1:11" x14ac:dyDescent="0.25">
      <c r="A196" s="7" t="s">
        <v>205</v>
      </c>
      <c r="B196" s="7">
        <f>INDEX(Tables!$J:$J,MATCH($A196,Tables!$F:$F,0))</f>
        <v>4</v>
      </c>
      <c r="C196" s="8">
        <f t="shared" si="17"/>
        <v>2031.64</v>
      </c>
      <c r="D196" s="8">
        <f>IF($B$3&lt;&gt;"",(_xlfn.IFNA(INDEX(Tables!$B$13:$B$17,MATCH($D$3,Tables!$A$13:$A$17,0)),0))*$C196,0)</f>
        <v>2031.64</v>
      </c>
      <c r="E196" s="9">
        <f>INDEX(Tables!$K:$K,MATCH($A196,Tables!$F:$F,0))</f>
        <v>1.5768</v>
      </c>
      <c r="F196" s="8">
        <f t="shared" si="12"/>
        <v>3203.4899519999999</v>
      </c>
      <c r="G196" s="8">
        <f t="shared" si="13"/>
        <v>2437.855853472</v>
      </c>
      <c r="H196" s="9">
        <f>_xlfn.IFNA(INDEX('Wage Index 2022'!$F:$F,MATCH($B$3,'Wage Index 2022'!$C:$C,0)),0)</f>
        <v>0.72400000000000009</v>
      </c>
      <c r="I196" s="8">
        <f t="shared" si="14"/>
        <v>1765.0076379137283</v>
      </c>
      <c r="J196" s="8">
        <f t="shared" si="15"/>
        <v>765.63409852799998</v>
      </c>
      <c r="K196" s="8">
        <f t="shared" si="16"/>
        <v>2530.6417364417284</v>
      </c>
    </row>
    <row r="197" spans="1:11" x14ac:dyDescent="0.25">
      <c r="A197" s="7" t="s">
        <v>206</v>
      </c>
      <c r="B197" s="7">
        <f>INDEX(Tables!$J:$J,MATCH($A197,Tables!$F:$F,0))</f>
        <v>5</v>
      </c>
      <c r="C197" s="8">
        <f t="shared" si="17"/>
        <v>2031.64</v>
      </c>
      <c r="D197" s="8">
        <f>IF($B$3&lt;&gt;"",(_xlfn.IFNA(INDEX(Tables!$B$13:$B$17,MATCH($D$3,Tables!$A$13:$A$17,0)),0))*$C197,0)</f>
        <v>2031.64</v>
      </c>
      <c r="E197" s="9">
        <f>INDEX(Tables!$K:$K,MATCH($A197,Tables!$F:$F,0))</f>
        <v>1.4748000000000001</v>
      </c>
      <c r="F197" s="8">
        <f t="shared" si="12"/>
        <v>2996.2626720000003</v>
      </c>
      <c r="G197" s="8">
        <f t="shared" si="13"/>
        <v>2280.1558933920001</v>
      </c>
      <c r="H197" s="9">
        <f>_xlfn.IFNA(INDEX('Wage Index 2022'!$F:$F,MATCH($B$3,'Wage Index 2022'!$C:$C,0)),0)</f>
        <v>0.72400000000000009</v>
      </c>
      <c r="I197" s="8">
        <f t="shared" si="14"/>
        <v>1650.8328668158083</v>
      </c>
      <c r="J197" s="8">
        <f t="shared" si="15"/>
        <v>716.10677860800001</v>
      </c>
      <c r="K197" s="8">
        <f t="shared" si="16"/>
        <v>2366.9396454238085</v>
      </c>
    </row>
    <row r="198" spans="1:11" x14ac:dyDescent="0.25">
      <c r="A198" s="7" t="s">
        <v>207</v>
      </c>
      <c r="B198" s="7">
        <f>INDEX(Tables!$J:$J,MATCH($A198,Tables!$F:$F,0))</f>
        <v>4</v>
      </c>
      <c r="C198" s="8">
        <f t="shared" si="17"/>
        <v>2031.64</v>
      </c>
      <c r="D198" s="8">
        <f>IF($B$3&lt;&gt;"",(_xlfn.IFNA(INDEX(Tables!$B$13:$B$17,MATCH($D$3,Tables!$A$13:$A$17,0)),0))*$C198,0)</f>
        <v>2031.64</v>
      </c>
      <c r="E198" s="9">
        <f>INDEX(Tables!$K:$K,MATCH($A198,Tables!$F:$F,0))</f>
        <v>1.5391999999999999</v>
      </c>
      <c r="F198" s="8">
        <f t="shared" si="12"/>
        <v>3127.1002880000001</v>
      </c>
      <c r="G198" s="8">
        <f t="shared" si="13"/>
        <v>2379.7233191680002</v>
      </c>
      <c r="H198" s="9">
        <f>_xlfn.IFNA(INDEX('Wage Index 2022'!$F:$F,MATCH($B$3,'Wage Index 2022'!$C:$C,0)),0)</f>
        <v>0.72400000000000009</v>
      </c>
      <c r="I198" s="8">
        <f t="shared" si="14"/>
        <v>1722.9196830776323</v>
      </c>
      <c r="J198" s="8">
        <f t="shared" si="15"/>
        <v>747.37696883199999</v>
      </c>
      <c r="K198" s="8">
        <f t="shared" si="16"/>
        <v>2470.2966519096321</v>
      </c>
    </row>
    <row r="199" spans="1:11" x14ac:dyDescent="0.25">
      <c r="A199" s="7" t="s">
        <v>208</v>
      </c>
      <c r="B199" s="7">
        <f>INDEX(Tables!$J:$J,MATCH($A199,Tables!$F:$F,0))</f>
        <v>5</v>
      </c>
      <c r="C199" s="8">
        <f t="shared" si="17"/>
        <v>2031.64</v>
      </c>
      <c r="D199" s="8">
        <f>IF($B$3&lt;&gt;"",(_xlfn.IFNA(INDEX(Tables!$B$13:$B$17,MATCH($D$3,Tables!$A$13:$A$17,0)),0))*$C199,0)</f>
        <v>2031.64</v>
      </c>
      <c r="E199" s="9">
        <f>INDEX(Tables!$K:$K,MATCH($A199,Tables!$F:$F,0))</f>
        <v>1.6944999999999999</v>
      </c>
      <c r="F199" s="8">
        <f t="shared" si="12"/>
        <v>3442.6139800000001</v>
      </c>
      <c r="G199" s="8">
        <f t="shared" si="13"/>
        <v>2619.8292387800002</v>
      </c>
      <c r="H199" s="9">
        <f>_xlfn.IFNA(INDEX('Wage Index 2022'!$F:$F,MATCH($B$3,'Wage Index 2022'!$C:$C,0)),0)</f>
        <v>0.72400000000000009</v>
      </c>
      <c r="I199" s="8">
        <f t="shared" si="14"/>
        <v>1896.7563688767204</v>
      </c>
      <c r="J199" s="8">
        <f t="shared" si="15"/>
        <v>822.78474122</v>
      </c>
      <c r="K199" s="8">
        <f t="shared" si="16"/>
        <v>2719.5411100967203</v>
      </c>
    </row>
    <row r="200" spans="1:11" x14ac:dyDescent="0.25">
      <c r="A200" s="7" t="s">
        <v>209</v>
      </c>
      <c r="B200" s="7">
        <f>INDEX(Tables!$J:$J,MATCH($A200,Tables!$F:$F,0))</f>
        <v>4</v>
      </c>
      <c r="C200" s="8">
        <f t="shared" si="17"/>
        <v>2031.64</v>
      </c>
      <c r="D200" s="8">
        <f>IF($B$3&lt;&gt;"",(_xlfn.IFNA(INDEX(Tables!$B$13:$B$17,MATCH($D$3,Tables!$A$13:$A$17,0)),0))*$C200,0)</f>
        <v>2031.64</v>
      </c>
      <c r="E200" s="9">
        <f>INDEX(Tables!$K:$K,MATCH($A200,Tables!$F:$F,0))</f>
        <v>1.5483</v>
      </c>
      <c r="F200" s="8">
        <f t="shared" si="12"/>
        <v>3145.5882120000001</v>
      </c>
      <c r="G200" s="8">
        <f t="shared" si="13"/>
        <v>2393.7926293320002</v>
      </c>
      <c r="H200" s="9">
        <f>_xlfn.IFNA(INDEX('Wage Index 2022'!$F:$F,MATCH($B$3,'Wage Index 2022'!$C:$C,0)),0)</f>
        <v>0.72400000000000009</v>
      </c>
      <c r="I200" s="8">
        <f t="shared" si="14"/>
        <v>1733.1058636363684</v>
      </c>
      <c r="J200" s="8">
        <f t="shared" si="15"/>
        <v>751.79558266799995</v>
      </c>
      <c r="K200" s="8">
        <f t="shared" si="16"/>
        <v>2484.9014463043686</v>
      </c>
    </row>
    <row r="201" spans="1:11" x14ac:dyDescent="0.25">
      <c r="A201" s="7" t="s">
        <v>210</v>
      </c>
      <c r="B201" s="7">
        <f>INDEX(Tables!$J:$J,MATCH($A201,Tables!$F:$F,0))</f>
        <v>4</v>
      </c>
      <c r="C201" s="8">
        <f t="shared" si="17"/>
        <v>2031.64</v>
      </c>
      <c r="D201" s="8">
        <f>IF($B$3&lt;&gt;"",(_xlfn.IFNA(INDEX(Tables!$B$13:$B$17,MATCH($D$3,Tables!$A$13:$A$17,0)),0))*$C201,0)</f>
        <v>2031.64</v>
      </c>
      <c r="E201" s="9">
        <f>INDEX(Tables!$K:$K,MATCH($A201,Tables!$F:$F,0))</f>
        <v>1.6127</v>
      </c>
      <c r="F201" s="8">
        <f t="shared" si="12"/>
        <v>3276.4258280000004</v>
      </c>
      <c r="G201" s="8">
        <f t="shared" si="13"/>
        <v>2493.3600551080003</v>
      </c>
      <c r="H201" s="9">
        <f>_xlfn.IFNA(INDEX('Wage Index 2022'!$F:$F,MATCH($B$3,'Wage Index 2022'!$C:$C,0)),0)</f>
        <v>0.72400000000000009</v>
      </c>
      <c r="I201" s="8">
        <f t="shared" si="14"/>
        <v>1805.1926798981924</v>
      </c>
      <c r="J201" s="8">
        <f t="shared" si="15"/>
        <v>783.06577289200004</v>
      </c>
      <c r="K201" s="8">
        <f t="shared" si="16"/>
        <v>2588.2584527901927</v>
      </c>
    </row>
    <row r="202" spans="1:11" x14ac:dyDescent="0.25">
      <c r="A202" s="7" t="s">
        <v>211</v>
      </c>
      <c r="B202" s="7">
        <f>INDEX(Tables!$J:$J,MATCH($A202,Tables!$F:$F,0))</f>
        <v>4</v>
      </c>
      <c r="C202" s="8">
        <f t="shared" si="17"/>
        <v>2031.64</v>
      </c>
      <c r="D202" s="8">
        <f>IF($B$3&lt;&gt;"",(_xlfn.IFNA(INDEX(Tables!$B$13:$B$17,MATCH($D$3,Tables!$A$13:$A$17,0)),0))*$C202,0)</f>
        <v>2031.64</v>
      </c>
      <c r="E202" s="9">
        <f>INDEX(Tables!$K:$K,MATCH($A202,Tables!$F:$F,0))</f>
        <v>1.768</v>
      </c>
      <c r="F202" s="8">
        <f t="shared" si="12"/>
        <v>3591.9395200000004</v>
      </c>
      <c r="G202" s="8">
        <f t="shared" si="13"/>
        <v>2733.4659747200003</v>
      </c>
      <c r="H202" s="9">
        <f>_xlfn.IFNA(INDEX('Wage Index 2022'!$F:$F,MATCH($B$3,'Wage Index 2022'!$C:$C,0)),0)</f>
        <v>0.72400000000000009</v>
      </c>
      <c r="I202" s="8">
        <f t="shared" si="14"/>
        <v>1979.0293656972804</v>
      </c>
      <c r="J202" s="8">
        <f t="shared" si="15"/>
        <v>858.47354528000005</v>
      </c>
      <c r="K202" s="8">
        <f t="shared" si="16"/>
        <v>2837.5029109772804</v>
      </c>
    </row>
    <row r="203" spans="1:11" x14ac:dyDescent="0.25">
      <c r="A203" s="7" t="s">
        <v>212</v>
      </c>
      <c r="B203" s="7">
        <f>INDEX(Tables!$J:$J,MATCH($A203,Tables!$F:$F,0))</f>
        <v>3</v>
      </c>
      <c r="C203" s="8">
        <f t="shared" si="17"/>
        <v>2031.64</v>
      </c>
      <c r="D203" s="8">
        <f>IF($B$3&lt;&gt;"",(_xlfn.IFNA(INDEX(Tables!$B$13:$B$17,MATCH($D$3,Tables!$A$13:$A$17,0)),0))*$C203,0)</f>
        <v>2031.64</v>
      </c>
      <c r="E203" s="9">
        <f>INDEX(Tables!$K:$K,MATCH($A203,Tables!$F:$F,0))</f>
        <v>1.1092</v>
      </c>
      <c r="F203" s="8">
        <f t="shared" si="12"/>
        <v>2253.4950880000001</v>
      </c>
      <c r="G203" s="8">
        <f t="shared" si="13"/>
        <v>1714.9097619680001</v>
      </c>
      <c r="H203" s="9">
        <f>_xlfn.IFNA(INDEX('Wage Index 2022'!$F:$F,MATCH($B$3,'Wage Index 2022'!$C:$C,0)),0)</f>
        <v>0.72400000000000009</v>
      </c>
      <c r="I203" s="8">
        <f t="shared" si="14"/>
        <v>1241.5946676648323</v>
      </c>
      <c r="J203" s="8">
        <f t="shared" si="15"/>
        <v>538.58532603200001</v>
      </c>
      <c r="K203" s="8">
        <f t="shared" si="16"/>
        <v>1780.1799936968323</v>
      </c>
    </row>
    <row r="204" spans="1:11" x14ac:dyDescent="0.25">
      <c r="A204" s="7" t="s">
        <v>213</v>
      </c>
      <c r="B204" s="7">
        <f>INDEX(Tables!$J:$J,MATCH($A204,Tables!$F:$F,0))</f>
        <v>3</v>
      </c>
      <c r="C204" s="8">
        <f t="shared" si="17"/>
        <v>2031.64</v>
      </c>
      <c r="D204" s="8">
        <f>IF($B$3&lt;&gt;"",(_xlfn.IFNA(INDEX(Tables!$B$13:$B$17,MATCH($D$3,Tables!$A$13:$A$17,0)),0))*$C204,0)</f>
        <v>2031.64</v>
      </c>
      <c r="E204" s="9">
        <f>INDEX(Tables!$K:$K,MATCH($A204,Tables!$F:$F,0))</f>
        <v>1.1735</v>
      </c>
      <c r="F204" s="8">
        <f t="shared" ref="F204:F267" si="18">$D204*$E204</f>
        <v>2384.1295399999999</v>
      </c>
      <c r="G204" s="8">
        <f t="shared" ref="G204:G267" si="19">$F204*$G$7</f>
        <v>1814.32257994</v>
      </c>
      <c r="H204" s="9">
        <f>_xlfn.IFNA(INDEX('Wage Index 2022'!$F:$F,MATCH($B$3,'Wage Index 2022'!$C:$C,0)),0)</f>
        <v>0.72400000000000009</v>
      </c>
      <c r="I204" s="8">
        <f t="shared" ref="I204:I267" si="20">$G204*$H204</f>
        <v>1313.5695478765601</v>
      </c>
      <c r="J204" s="8">
        <f t="shared" ref="J204:J267" si="21">$F204*$J$7</f>
        <v>569.80696005999994</v>
      </c>
      <c r="K204" s="8">
        <f t="shared" ref="K204:K267" si="22">SUM($I204:$J204)</f>
        <v>1883.3765079365601</v>
      </c>
    </row>
    <row r="205" spans="1:11" x14ac:dyDescent="0.25">
      <c r="A205" s="7" t="s">
        <v>214</v>
      </c>
      <c r="B205" s="7">
        <f>INDEX(Tables!$J:$J,MATCH($A205,Tables!$F:$F,0))</f>
        <v>4</v>
      </c>
      <c r="C205" s="8">
        <f t="shared" ref="C205:C268" si="23">$C$11</f>
        <v>2031.64</v>
      </c>
      <c r="D205" s="8">
        <f>IF($B$3&lt;&gt;"",(_xlfn.IFNA(INDEX(Tables!$B$13:$B$17,MATCH($D$3,Tables!$A$13:$A$17,0)),0))*$C205,0)</f>
        <v>2031.64</v>
      </c>
      <c r="E205" s="9">
        <f>INDEX(Tables!$K:$K,MATCH($A205,Tables!$F:$F,0))</f>
        <v>1.3288</v>
      </c>
      <c r="F205" s="8">
        <f t="shared" si="18"/>
        <v>2699.6432319999999</v>
      </c>
      <c r="G205" s="8">
        <f t="shared" si="19"/>
        <v>2054.4284995520002</v>
      </c>
      <c r="H205" s="9">
        <f>_xlfn.IFNA(INDEX('Wage Index 2022'!$F:$F,MATCH($B$3,'Wage Index 2022'!$C:$C,0)),0)</f>
        <v>0.72400000000000009</v>
      </c>
      <c r="I205" s="8">
        <f t="shared" si="20"/>
        <v>1487.4062336756483</v>
      </c>
      <c r="J205" s="8">
        <f t="shared" si="21"/>
        <v>645.21473244799995</v>
      </c>
      <c r="K205" s="8">
        <f t="shared" si="22"/>
        <v>2132.620966123648</v>
      </c>
    </row>
    <row r="206" spans="1:11" x14ac:dyDescent="0.25">
      <c r="A206" s="7" t="s">
        <v>215</v>
      </c>
      <c r="B206" s="7">
        <f>INDEX(Tables!$J:$J,MATCH($A206,Tables!$F:$F,0))</f>
        <v>4</v>
      </c>
      <c r="C206" s="8">
        <f t="shared" si="23"/>
        <v>2031.64</v>
      </c>
      <c r="D206" s="8">
        <f>IF($B$3&lt;&gt;"",(_xlfn.IFNA(INDEX(Tables!$B$13:$B$17,MATCH($D$3,Tables!$A$13:$A$17,0)),0))*$C206,0)</f>
        <v>2031.64</v>
      </c>
      <c r="E206" s="9">
        <f>INDEX(Tables!$K:$K,MATCH($A206,Tables!$F:$F,0))</f>
        <v>1.2485999999999999</v>
      </c>
      <c r="F206" s="8">
        <f t="shared" si="18"/>
        <v>2536.705704</v>
      </c>
      <c r="G206" s="8">
        <f t="shared" si="19"/>
        <v>1930.433040744</v>
      </c>
      <c r="H206" s="9">
        <f>_xlfn.IFNA(INDEX('Wage Index 2022'!$F:$F,MATCH($B$3,'Wage Index 2022'!$C:$C,0)),0)</f>
        <v>0.72400000000000009</v>
      </c>
      <c r="I206" s="8">
        <f t="shared" si="20"/>
        <v>1397.6335214986561</v>
      </c>
      <c r="J206" s="8">
        <f t="shared" si="21"/>
        <v>606.27266325599999</v>
      </c>
      <c r="K206" s="8">
        <f t="shared" si="22"/>
        <v>2003.9061847546561</v>
      </c>
    </row>
    <row r="207" spans="1:11" x14ac:dyDescent="0.25">
      <c r="A207" s="7" t="s">
        <v>216</v>
      </c>
      <c r="B207" s="7">
        <f>INDEX(Tables!$J:$J,MATCH($A207,Tables!$F:$F,0))</f>
        <v>4</v>
      </c>
      <c r="C207" s="8">
        <f t="shared" si="23"/>
        <v>2031.64</v>
      </c>
      <c r="D207" s="8">
        <f>IF($B$3&lt;&gt;"",(_xlfn.IFNA(INDEX(Tables!$B$13:$B$17,MATCH($D$3,Tables!$A$13:$A$17,0)),0))*$C207,0)</f>
        <v>2031.64</v>
      </c>
      <c r="E207" s="9">
        <f>INDEX(Tables!$K:$K,MATCH($A207,Tables!$F:$F,0))</f>
        <v>1.3129</v>
      </c>
      <c r="F207" s="8">
        <f t="shared" si="18"/>
        <v>2667.3401560000002</v>
      </c>
      <c r="G207" s="8">
        <f t="shared" si="19"/>
        <v>2029.8458587160003</v>
      </c>
      <c r="H207" s="9">
        <f>_xlfn.IFNA(INDEX('Wage Index 2022'!$F:$F,MATCH($B$3,'Wage Index 2022'!$C:$C,0)),0)</f>
        <v>0.72400000000000009</v>
      </c>
      <c r="I207" s="8">
        <f t="shared" si="20"/>
        <v>1469.6084017103844</v>
      </c>
      <c r="J207" s="8">
        <f t="shared" si="21"/>
        <v>637.49429728400003</v>
      </c>
      <c r="K207" s="8">
        <f t="shared" si="22"/>
        <v>2107.1026989943844</v>
      </c>
    </row>
    <row r="208" spans="1:11" x14ac:dyDescent="0.25">
      <c r="A208" s="7" t="s">
        <v>217</v>
      </c>
      <c r="B208" s="7">
        <f>INDEX(Tables!$J:$J,MATCH($A208,Tables!$F:$F,0))</f>
        <v>4</v>
      </c>
      <c r="C208" s="8">
        <f t="shared" si="23"/>
        <v>2031.64</v>
      </c>
      <c r="D208" s="8">
        <f>IF($B$3&lt;&gt;"",(_xlfn.IFNA(INDEX(Tables!$B$13:$B$17,MATCH($D$3,Tables!$A$13:$A$17,0)),0))*$C208,0)</f>
        <v>2031.64</v>
      </c>
      <c r="E208" s="9">
        <f>INDEX(Tables!$K:$K,MATCH($A208,Tables!$F:$F,0))</f>
        <v>1.4681999999999999</v>
      </c>
      <c r="F208" s="8">
        <f t="shared" si="18"/>
        <v>2982.8538480000002</v>
      </c>
      <c r="G208" s="8">
        <f t="shared" si="19"/>
        <v>2269.9517783280003</v>
      </c>
      <c r="H208" s="9">
        <f>_xlfn.IFNA(INDEX('Wage Index 2022'!$F:$F,MATCH($B$3,'Wage Index 2022'!$C:$C,0)),0)</f>
        <v>0.72400000000000009</v>
      </c>
      <c r="I208" s="8">
        <f t="shared" si="20"/>
        <v>1643.4450875094724</v>
      </c>
      <c r="J208" s="8">
        <f t="shared" si="21"/>
        <v>712.90206967200004</v>
      </c>
      <c r="K208" s="8">
        <f t="shared" si="22"/>
        <v>2356.3471571814725</v>
      </c>
    </row>
    <row r="209" spans="1:11" x14ac:dyDescent="0.25">
      <c r="A209" s="7" t="s">
        <v>218</v>
      </c>
      <c r="B209" s="7">
        <f>INDEX(Tables!$J:$J,MATCH($A209,Tables!$F:$F,0))</f>
        <v>4</v>
      </c>
      <c r="C209" s="8">
        <f t="shared" si="23"/>
        <v>2031.64</v>
      </c>
      <c r="D209" s="8">
        <f>IF($B$3&lt;&gt;"",(_xlfn.IFNA(INDEX(Tables!$B$13:$B$17,MATCH($D$3,Tables!$A$13:$A$17,0)),0))*$C209,0)</f>
        <v>2031.64</v>
      </c>
      <c r="E209" s="9">
        <f>INDEX(Tables!$K:$K,MATCH($A209,Tables!$F:$F,0))</f>
        <v>1.3394999999999999</v>
      </c>
      <c r="F209" s="8">
        <f t="shared" si="18"/>
        <v>2721.3817800000002</v>
      </c>
      <c r="G209" s="8">
        <f t="shared" si="19"/>
        <v>2070.97153458</v>
      </c>
      <c r="H209" s="9">
        <f>_xlfn.IFNA(INDEX('Wage Index 2022'!$F:$F,MATCH($B$3,'Wage Index 2022'!$C:$C,0)),0)</f>
        <v>0.72400000000000009</v>
      </c>
      <c r="I209" s="8">
        <f t="shared" si="20"/>
        <v>1499.3833910359201</v>
      </c>
      <c r="J209" s="8">
        <f t="shared" si="21"/>
        <v>650.41024542000002</v>
      </c>
      <c r="K209" s="8">
        <f t="shared" si="22"/>
        <v>2149.79363645592</v>
      </c>
    </row>
    <row r="210" spans="1:11" x14ac:dyDescent="0.25">
      <c r="A210" s="7" t="s">
        <v>219</v>
      </c>
      <c r="B210" s="7">
        <f>INDEX(Tables!$J:$J,MATCH($A210,Tables!$F:$F,0))</f>
        <v>4</v>
      </c>
      <c r="C210" s="8">
        <f t="shared" si="23"/>
        <v>2031.64</v>
      </c>
      <c r="D210" s="8">
        <f>IF($B$3&lt;&gt;"",(_xlfn.IFNA(INDEX(Tables!$B$13:$B$17,MATCH($D$3,Tables!$A$13:$A$17,0)),0))*$C210,0)</f>
        <v>2031.64</v>
      </c>
      <c r="E210" s="9">
        <f>INDEX(Tables!$K:$K,MATCH($A210,Tables!$F:$F,0))</f>
        <v>1.4037999999999999</v>
      </c>
      <c r="F210" s="8">
        <f t="shared" si="18"/>
        <v>2852.0162319999999</v>
      </c>
      <c r="G210" s="8">
        <f t="shared" si="19"/>
        <v>2170.3843525520001</v>
      </c>
      <c r="H210" s="9">
        <f>_xlfn.IFNA(INDEX('Wage Index 2022'!$F:$F,MATCH($B$3,'Wage Index 2022'!$C:$C,0)),0)</f>
        <v>0.72400000000000009</v>
      </c>
      <c r="I210" s="8">
        <f t="shared" si="20"/>
        <v>1571.3582712476482</v>
      </c>
      <c r="J210" s="8">
        <f t="shared" si="21"/>
        <v>681.63187944799995</v>
      </c>
      <c r="K210" s="8">
        <f t="shared" si="22"/>
        <v>2252.990150695648</v>
      </c>
    </row>
    <row r="211" spans="1:11" x14ac:dyDescent="0.25">
      <c r="A211" s="7" t="s">
        <v>220</v>
      </c>
      <c r="B211" s="7">
        <f>INDEX(Tables!$J:$J,MATCH($A211,Tables!$F:$F,0))</f>
        <v>4</v>
      </c>
      <c r="C211" s="8">
        <f t="shared" si="23"/>
        <v>2031.64</v>
      </c>
      <c r="D211" s="8">
        <f>IF($B$3&lt;&gt;"",(_xlfn.IFNA(INDEX(Tables!$B$13:$B$17,MATCH($D$3,Tables!$A$13:$A$17,0)),0))*$C211,0)</f>
        <v>2031.64</v>
      </c>
      <c r="E211" s="9">
        <f>INDEX(Tables!$K:$K,MATCH($A211,Tables!$F:$F,0))</f>
        <v>1.5590999999999999</v>
      </c>
      <c r="F211" s="8">
        <f t="shared" si="18"/>
        <v>3167.5299239999999</v>
      </c>
      <c r="G211" s="8">
        <f t="shared" si="19"/>
        <v>2410.4902721640001</v>
      </c>
      <c r="H211" s="9">
        <f>_xlfn.IFNA(INDEX('Wage Index 2022'!$F:$F,MATCH($B$3,'Wage Index 2022'!$C:$C,0)),0)</f>
        <v>0.72400000000000009</v>
      </c>
      <c r="I211" s="8">
        <f t="shared" si="20"/>
        <v>1745.1949570467364</v>
      </c>
      <c r="J211" s="8">
        <f t="shared" si="21"/>
        <v>757.03965183599996</v>
      </c>
      <c r="K211" s="8">
        <f t="shared" si="22"/>
        <v>2502.2346088827362</v>
      </c>
    </row>
    <row r="212" spans="1:11" x14ac:dyDescent="0.25">
      <c r="A212" s="7" t="s">
        <v>221</v>
      </c>
      <c r="B212" s="7">
        <f>INDEX(Tables!$J:$J,MATCH($A212,Tables!$F:$F,0))</f>
        <v>3</v>
      </c>
      <c r="C212" s="8">
        <f t="shared" si="23"/>
        <v>2031.64</v>
      </c>
      <c r="D212" s="8">
        <f>IF($B$3&lt;&gt;"",(_xlfn.IFNA(INDEX(Tables!$B$13:$B$17,MATCH($D$3,Tables!$A$13:$A$17,0)),0))*$C212,0)</f>
        <v>2031.64</v>
      </c>
      <c r="E212" s="9">
        <f>INDEX(Tables!$K:$K,MATCH($A212,Tables!$F:$F,0))</f>
        <v>1.1277999999999999</v>
      </c>
      <c r="F212" s="8">
        <f t="shared" si="18"/>
        <v>2291.2835919999998</v>
      </c>
      <c r="G212" s="8">
        <f t="shared" si="19"/>
        <v>1743.6668135119999</v>
      </c>
      <c r="H212" s="9">
        <f>_xlfn.IFNA(INDEX('Wage Index 2022'!$F:$F,MATCH($B$3,'Wage Index 2022'!$C:$C,0)),0)</f>
        <v>0.72400000000000009</v>
      </c>
      <c r="I212" s="8">
        <f t="shared" si="20"/>
        <v>1262.414772982688</v>
      </c>
      <c r="J212" s="8">
        <f t="shared" si="21"/>
        <v>547.61677848799991</v>
      </c>
      <c r="K212" s="8">
        <f t="shared" si="22"/>
        <v>1810.0315514706879</v>
      </c>
    </row>
    <row r="213" spans="1:11" x14ac:dyDescent="0.25">
      <c r="A213" s="7" t="s">
        <v>222</v>
      </c>
      <c r="B213" s="7">
        <f>INDEX(Tables!$J:$J,MATCH($A213,Tables!$F:$F,0))</f>
        <v>3</v>
      </c>
      <c r="C213" s="8">
        <f t="shared" si="23"/>
        <v>2031.64</v>
      </c>
      <c r="D213" s="8">
        <f>IF($B$3&lt;&gt;"",(_xlfn.IFNA(INDEX(Tables!$B$13:$B$17,MATCH($D$3,Tables!$A$13:$A$17,0)),0))*$C213,0)</f>
        <v>2031.64</v>
      </c>
      <c r="E213" s="9">
        <f>INDEX(Tables!$K:$K,MATCH($A213,Tables!$F:$F,0))</f>
        <v>1.1921999999999999</v>
      </c>
      <c r="F213" s="8">
        <f t="shared" si="18"/>
        <v>2422.121208</v>
      </c>
      <c r="G213" s="8">
        <f t="shared" si="19"/>
        <v>1843.234239288</v>
      </c>
      <c r="H213" s="9">
        <f>_xlfn.IFNA(INDEX('Wage Index 2022'!$F:$F,MATCH($B$3,'Wage Index 2022'!$C:$C,0)),0)</f>
        <v>0.72400000000000009</v>
      </c>
      <c r="I213" s="8">
        <f t="shared" si="20"/>
        <v>1334.5015892445122</v>
      </c>
      <c r="J213" s="8">
        <f t="shared" si="21"/>
        <v>578.886968712</v>
      </c>
      <c r="K213" s="8">
        <f t="shared" si="22"/>
        <v>1913.3885579565122</v>
      </c>
    </row>
    <row r="214" spans="1:11" x14ac:dyDescent="0.25">
      <c r="A214" s="7" t="s">
        <v>223</v>
      </c>
      <c r="B214" s="7">
        <f>INDEX(Tables!$J:$J,MATCH($A214,Tables!$F:$F,0))</f>
        <v>4</v>
      </c>
      <c r="C214" s="8">
        <f t="shared" si="23"/>
        <v>2031.64</v>
      </c>
      <c r="D214" s="8">
        <f>IF($B$3&lt;&gt;"",(_xlfn.IFNA(INDEX(Tables!$B$13:$B$17,MATCH($D$3,Tables!$A$13:$A$17,0)),0))*$C214,0)</f>
        <v>2031.64</v>
      </c>
      <c r="E214" s="9">
        <f>INDEX(Tables!$K:$K,MATCH($A214,Tables!$F:$F,0))</f>
        <v>1.3474999999999999</v>
      </c>
      <c r="F214" s="8">
        <f t="shared" si="18"/>
        <v>2737.6349</v>
      </c>
      <c r="G214" s="8">
        <f t="shared" si="19"/>
        <v>2083.3401589</v>
      </c>
      <c r="H214" s="9">
        <f>_xlfn.IFNA(INDEX('Wage Index 2022'!$F:$F,MATCH($B$3,'Wage Index 2022'!$C:$C,0)),0)</f>
        <v>0.72400000000000009</v>
      </c>
      <c r="I214" s="8">
        <f t="shared" si="20"/>
        <v>1508.3382750436001</v>
      </c>
      <c r="J214" s="8">
        <f t="shared" si="21"/>
        <v>654.29474110000001</v>
      </c>
      <c r="K214" s="8">
        <f t="shared" si="22"/>
        <v>2162.6330161435999</v>
      </c>
    </row>
    <row r="215" spans="1:11" x14ac:dyDescent="0.25">
      <c r="A215" s="7" t="s">
        <v>224</v>
      </c>
      <c r="B215" s="7">
        <f>INDEX(Tables!$J:$J,MATCH($A215,Tables!$F:$F,0))</f>
        <v>3</v>
      </c>
      <c r="C215" s="8">
        <f t="shared" si="23"/>
        <v>2031.64</v>
      </c>
      <c r="D215" s="8">
        <f>IF($B$3&lt;&gt;"",(_xlfn.IFNA(INDEX(Tables!$B$13:$B$17,MATCH($D$3,Tables!$A$13:$A$17,0)),0))*$C215,0)</f>
        <v>2031.64</v>
      </c>
      <c r="E215" s="9">
        <f>INDEX(Tables!$K:$K,MATCH($A215,Tables!$F:$F,0))</f>
        <v>1.2493000000000001</v>
      </c>
      <c r="F215" s="8">
        <f t="shared" si="18"/>
        <v>2538.1278520000001</v>
      </c>
      <c r="G215" s="8">
        <f t="shared" si="19"/>
        <v>1931.5152953720001</v>
      </c>
      <c r="H215" s="9">
        <f>_xlfn.IFNA(INDEX('Wage Index 2022'!$F:$F,MATCH($B$3,'Wage Index 2022'!$C:$C,0)),0)</f>
        <v>0.72400000000000009</v>
      </c>
      <c r="I215" s="8">
        <f t="shared" si="20"/>
        <v>1398.4170738493283</v>
      </c>
      <c r="J215" s="8">
        <f t="shared" si="21"/>
        <v>606.61255662799999</v>
      </c>
      <c r="K215" s="8">
        <f t="shared" si="22"/>
        <v>2005.0296304773283</v>
      </c>
    </row>
    <row r="216" spans="1:11" x14ac:dyDescent="0.25">
      <c r="A216" s="7" t="s">
        <v>225</v>
      </c>
      <c r="B216" s="7">
        <f>INDEX(Tables!$J:$J,MATCH($A216,Tables!$F:$F,0))</f>
        <v>4</v>
      </c>
      <c r="C216" s="8">
        <f t="shared" si="23"/>
        <v>2031.64</v>
      </c>
      <c r="D216" s="8">
        <f>IF($B$3&lt;&gt;"",(_xlfn.IFNA(INDEX(Tables!$B$13:$B$17,MATCH($D$3,Tables!$A$13:$A$17,0)),0))*$C216,0)</f>
        <v>2031.64</v>
      </c>
      <c r="E216" s="9">
        <f>INDEX(Tables!$K:$K,MATCH($A216,Tables!$F:$F,0))</f>
        <v>1.3136000000000001</v>
      </c>
      <c r="F216" s="8">
        <f t="shared" si="18"/>
        <v>2668.7623040000003</v>
      </c>
      <c r="G216" s="8">
        <f t="shared" si="19"/>
        <v>2030.9281133440002</v>
      </c>
      <c r="H216" s="9">
        <f>_xlfn.IFNA(INDEX('Wage Index 2022'!$F:$F,MATCH($B$3,'Wage Index 2022'!$C:$C,0)),0)</f>
        <v>0.72400000000000009</v>
      </c>
      <c r="I216" s="8">
        <f t="shared" si="20"/>
        <v>1470.3919540610564</v>
      </c>
      <c r="J216" s="8">
        <f t="shared" si="21"/>
        <v>637.83419065600003</v>
      </c>
      <c r="K216" s="8">
        <f t="shared" si="22"/>
        <v>2108.2261447170563</v>
      </c>
    </row>
    <row r="217" spans="1:11" x14ac:dyDescent="0.25">
      <c r="A217" s="7" t="s">
        <v>226</v>
      </c>
      <c r="B217" s="7">
        <f>INDEX(Tables!$J:$J,MATCH($A217,Tables!$F:$F,0))</f>
        <v>4</v>
      </c>
      <c r="C217" s="8">
        <f t="shared" si="23"/>
        <v>2031.64</v>
      </c>
      <c r="D217" s="8">
        <f>IF($B$3&lt;&gt;"",(_xlfn.IFNA(INDEX(Tables!$B$13:$B$17,MATCH($D$3,Tables!$A$13:$A$17,0)),0))*$C217,0)</f>
        <v>2031.64</v>
      </c>
      <c r="E217" s="9">
        <f>INDEX(Tables!$K:$K,MATCH($A217,Tables!$F:$F,0))</f>
        <v>1.4689000000000001</v>
      </c>
      <c r="F217" s="8">
        <f t="shared" si="18"/>
        <v>2984.2759960000003</v>
      </c>
      <c r="G217" s="8">
        <f t="shared" si="19"/>
        <v>2271.0340329560004</v>
      </c>
      <c r="H217" s="9">
        <f>_xlfn.IFNA(INDEX('Wage Index 2022'!$F:$F,MATCH($B$3,'Wage Index 2022'!$C:$C,0)),0)</f>
        <v>0.72400000000000009</v>
      </c>
      <c r="I217" s="8">
        <f t="shared" si="20"/>
        <v>1644.2286398601445</v>
      </c>
      <c r="J217" s="8">
        <f t="shared" si="21"/>
        <v>713.24196304400004</v>
      </c>
      <c r="K217" s="8">
        <f t="shared" si="22"/>
        <v>2357.4706029041445</v>
      </c>
    </row>
    <row r="218" spans="1:11" x14ac:dyDescent="0.25">
      <c r="A218" s="7" t="s">
        <v>227</v>
      </c>
      <c r="B218" s="7">
        <f>INDEX(Tables!$J:$J,MATCH($A218,Tables!$F:$F,0))</f>
        <v>3</v>
      </c>
      <c r="C218" s="8">
        <f t="shared" si="23"/>
        <v>2031.64</v>
      </c>
      <c r="D218" s="8">
        <f>IF($B$3&lt;&gt;"",(_xlfn.IFNA(INDEX(Tables!$B$13:$B$17,MATCH($D$3,Tables!$A$13:$A$17,0)),0))*$C218,0)</f>
        <v>2031.64</v>
      </c>
      <c r="E218" s="9">
        <f>INDEX(Tables!$K:$K,MATCH($A218,Tables!$F:$F,0))</f>
        <v>1.3809</v>
      </c>
      <c r="F218" s="8">
        <f t="shared" si="18"/>
        <v>2805.4916760000001</v>
      </c>
      <c r="G218" s="8">
        <f t="shared" si="19"/>
        <v>2134.9791654360001</v>
      </c>
      <c r="H218" s="9">
        <f>_xlfn.IFNA(INDEX('Wage Index 2022'!$F:$F,MATCH($B$3,'Wage Index 2022'!$C:$C,0)),0)</f>
        <v>0.72400000000000009</v>
      </c>
      <c r="I218" s="8">
        <f t="shared" si="20"/>
        <v>1545.7249157756644</v>
      </c>
      <c r="J218" s="8">
        <f t="shared" si="21"/>
        <v>670.51251056399997</v>
      </c>
      <c r="K218" s="8">
        <f t="shared" si="22"/>
        <v>2216.2374263396641</v>
      </c>
    </row>
    <row r="219" spans="1:11" x14ac:dyDescent="0.25">
      <c r="A219" s="7" t="s">
        <v>228</v>
      </c>
      <c r="B219" s="7">
        <f>INDEX(Tables!$J:$J,MATCH($A219,Tables!$F:$F,0))</f>
        <v>3</v>
      </c>
      <c r="C219" s="8">
        <f t="shared" si="23"/>
        <v>2031.64</v>
      </c>
      <c r="D219" s="8">
        <f>IF($B$3&lt;&gt;"",(_xlfn.IFNA(INDEX(Tables!$B$13:$B$17,MATCH($D$3,Tables!$A$13:$A$17,0)),0))*$C219,0)</f>
        <v>2031.64</v>
      </c>
      <c r="E219" s="9">
        <f>INDEX(Tables!$K:$K,MATCH($A219,Tables!$F:$F,0))</f>
        <v>1.4453</v>
      </c>
      <c r="F219" s="8">
        <f t="shared" si="18"/>
        <v>2936.3292920000004</v>
      </c>
      <c r="G219" s="8">
        <f t="shared" si="19"/>
        <v>2234.5465912120003</v>
      </c>
      <c r="H219" s="9">
        <f>_xlfn.IFNA(INDEX('Wage Index 2022'!$F:$F,MATCH($B$3,'Wage Index 2022'!$C:$C,0)),0)</f>
        <v>0.72400000000000009</v>
      </c>
      <c r="I219" s="8">
        <f t="shared" si="20"/>
        <v>1617.8117320374884</v>
      </c>
      <c r="J219" s="8">
        <f t="shared" si="21"/>
        <v>701.78270078800006</v>
      </c>
      <c r="K219" s="8">
        <f t="shared" si="22"/>
        <v>2319.5944328254882</v>
      </c>
    </row>
    <row r="220" spans="1:11" x14ac:dyDescent="0.25">
      <c r="A220" s="7" t="s">
        <v>229</v>
      </c>
      <c r="B220" s="7">
        <f>INDEX(Tables!$J:$J,MATCH($A220,Tables!$F:$F,0))</f>
        <v>4</v>
      </c>
      <c r="C220" s="8">
        <f t="shared" si="23"/>
        <v>2031.64</v>
      </c>
      <c r="D220" s="8">
        <f>IF($B$3&lt;&gt;"",(_xlfn.IFNA(INDEX(Tables!$B$13:$B$17,MATCH($D$3,Tables!$A$13:$A$17,0)),0))*$C220,0)</f>
        <v>2031.64</v>
      </c>
      <c r="E220" s="9">
        <f>INDEX(Tables!$K:$K,MATCH($A220,Tables!$F:$F,0))</f>
        <v>1.6005</v>
      </c>
      <c r="F220" s="8">
        <f t="shared" si="18"/>
        <v>3251.6398200000003</v>
      </c>
      <c r="G220" s="8">
        <f t="shared" si="19"/>
        <v>2474.4979030200002</v>
      </c>
      <c r="H220" s="9">
        <f>_xlfn.IFNA(INDEX('Wage Index 2022'!$F:$F,MATCH($B$3,'Wage Index 2022'!$C:$C,0)),0)</f>
        <v>0.72400000000000009</v>
      </c>
      <c r="I220" s="8">
        <f t="shared" si="20"/>
        <v>1791.5364817864804</v>
      </c>
      <c r="J220" s="8">
        <f t="shared" si="21"/>
        <v>777.14191698000002</v>
      </c>
      <c r="K220" s="8">
        <f t="shared" si="22"/>
        <v>2568.6783987664803</v>
      </c>
    </row>
    <row r="221" spans="1:11" x14ac:dyDescent="0.25">
      <c r="A221" s="7" t="s">
        <v>230</v>
      </c>
      <c r="B221" s="7">
        <f>INDEX(Tables!$J:$J,MATCH($A221,Tables!$F:$F,0))</f>
        <v>4</v>
      </c>
      <c r="C221" s="8">
        <f t="shared" si="23"/>
        <v>2031.64</v>
      </c>
      <c r="D221" s="8">
        <f>IF($B$3&lt;&gt;"",(_xlfn.IFNA(INDEX(Tables!$B$13:$B$17,MATCH($D$3,Tables!$A$13:$A$17,0)),0))*$C221,0)</f>
        <v>2031.64</v>
      </c>
      <c r="E221" s="9">
        <f>INDEX(Tables!$K:$K,MATCH($A221,Tables!$F:$F,0))</f>
        <v>1.1327</v>
      </c>
      <c r="F221" s="8">
        <f t="shared" si="18"/>
        <v>2301.2386280000001</v>
      </c>
      <c r="G221" s="8">
        <f t="shared" si="19"/>
        <v>1751.2425959080001</v>
      </c>
      <c r="H221" s="9">
        <f>_xlfn.IFNA(INDEX('Wage Index 2022'!$F:$F,MATCH($B$3,'Wage Index 2022'!$C:$C,0)),0)</f>
        <v>0.72400000000000009</v>
      </c>
      <c r="I221" s="8">
        <f t="shared" si="20"/>
        <v>1267.8996394373921</v>
      </c>
      <c r="J221" s="8">
        <f t="shared" si="21"/>
        <v>549.99603209199995</v>
      </c>
      <c r="K221" s="8">
        <f t="shared" si="22"/>
        <v>1817.8956715293921</v>
      </c>
    </row>
    <row r="222" spans="1:11" x14ac:dyDescent="0.25">
      <c r="A222" s="7" t="s">
        <v>231</v>
      </c>
      <c r="B222" s="7">
        <f>INDEX(Tables!$J:$J,MATCH($A222,Tables!$F:$F,0))</f>
        <v>4</v>
      </c>
      <c r="C222" s="8">
        <f t="shared" si="23"/>
        <v>2031.64</v>
      </c>
      <c r="D222" s="8">
        <f>IF($B$3&lt;&gt;"",(_xlfn.IFNA(INDEX(Tables!$B$13:$B$17,MATCH($D$3,Tables!$A$13:$A$17,0)),0))*$C222,0)</f>
        <v>2031.64</v>
      </c>
      <c r="E222" s="9">
        <f>INDEX(Tables!$K:$K,MATCH($A222,Tables!$F:$F,0))</f>
        <v>1.1971000000000001</v>
      </c>
      <c r="F222" s="8">
        <f t="shared" si="18"/>
        <v>2432.0762440000003</v>
      </c>
      <c r="G222" s="8">
        <f t="shared" si="19"/>
        <v>1850.8100216840003</v>
      </c>
      <c r="H222" s="9">
        <f>_xlfn.IFNA(INDEX('Wage Index 2022'!$F:$F,MATCH($B$3,'Wage Index 2022'!$C:$C,0)),0)</f>
        <v>0.72400000000000009</v>
      </c>
      <c r="I222" s="8">
        <f t="shared" si="20"/>
        <v>1339.9864556992163</v>
      </c>
      <c r="J222" s="8">
        <f t="shared" si="21"/>
        <v>581.26622231600004</v>
      </c>
      <c r="K222" s="8">
        <f t="shared" si="22"/>
        <v>1921.2526780152164</v>
      </c>
    </row>
    <row r="223" spans="1:11" x14ac:dyDescent="0.25">
      <c r="A223" s="7" t="s">
        <v>232</v>
      </c>
      <c r="B223" s="7">
        <f>INDEX(Tables!$J:$J,MATCH($A223,Tables!$F:$F,0))</f>
        <v>4</v>
      </c>
      <c r="C223" s="8">
        <f t="shared" si="23"/>
        <v>2031.64</v>
      </c>
      <c r="D223" s="8">
        <f>IF($B$3&lt;&gt;"",(_xlfn.IFNA(INDEX(Tables!$B$13:$B$17,MATCH($D$3,Tables!$A$13:$A$17,0)),0))*$C223,0)</f>
        <v>2031.64</v>
      </c>
      <c r="E223" s="9">
        <f>INDEX(Tables!$K:$K,MATCH($A223,Tables!$F:$F,0))</f>
        <v>1.3524</v>
      </c>
      <c r="F223" s="8">
        <f t="shared" si="18"/>
        <v>2747.5899360000003</v>
      </c>
      <c r="G223" s="8">
        <f t="shared" si="19"/>
        <v>2090.9159412960003</v>
      </c>
      <c r="H223" s="9">
        <f>_xlfn.IFNA(INDEX('Wage Index 2022'!$F:$F,MATCH($B$3,'Wage Index 2022'!$C:$C,0)),0)</f>
        <v>0.72400000000000009</v>
      </c>
      <c r="I223" s="8">
        <f t="shared" si="20"/>
        <v>1513.8231414983043</v>
      </c>
      <c r="J223" s="8">
        <f t="shared" si="21"/>
        <v>656.67399470400005</v>
      </c>
      <c r="K223" s="8">
        <f t="shared" si="22"/>
        <v>2170.4971362023043</v>
      </c>
    </row>
    <row r="224" spans="1:11" x14ac:dyDescent="0.25">
      <c r="A224" s="7" t="s">
        <v>233</v>
      </c>
      <c r="B224" s="7">
        <f>INDEX(Tables!$J:$J,MATCH($A224,Tables!$F:$F,0))</f>
        <v>4</v>
      </c>
      <c r="C224" s="8">
        <f t="shared" si="23"/>
        <v>2031.64</v>
      </c>
      <c r="D224" s="8">
        <f>IF($B$3&lt;&gt;"",(_xlfn.IFNA(INDEX(Tables!$B$13:$B$17,MATCH($D$3,Tables!$A$13:$A$17,0)),0))*$C224,0)</f>
        <v>2031.64</v>
      </c>
      <c r="E224" s="9">
        <f>INDEX(Tables!$K:$K,MATCH($A224,Tables!$F:$F,0))</f>
        <v>1.2474000000000001</v>
      </c>
      <c r="F224" s="8">
        <f t="shared" si="18"/>
        <v>2534.2677360000002</v>
      </c>
      <c r="G224" s="8">
        <f t="shared" si="19"/>
        <v>1928.5777470960002</v>
      </c>
      <c r="H224" s="9">
        <f>_xlfn.IFNA(INDEX('Wage Index 2022'!$F:$F,MATCH($B$3,'Wage Index 2022'!$C:$C,0)),0)</f>
        <v>0.72400000000000009</v>
      </c>
      <c r="I224" s="8">
        <f t="shared" si="20"/>
        <v>1396.2902888975043</v>
      </c>
      <c r="J224" s="8">
        <f t="shared" si="21"/>
        <v>605.68998890400007</v>
      </c>
      <c r="K224" s="8">
        <f t="shared" si="22"/>
        <v>2001.9802778015044</v>
      </c>
    </row>
    <row r="225" spans="1:11" x14ac:dyDescent="0.25">
      <c r="A225" s="7" t="s">
        <v>234</v>
      </c>
      <c r="B225" s="7">
        <f>INDEX(Tables!$J:$J,MATCH($A225,Tables!$F:$F,0))</f>
        <v>4</v>
      </c>
      <c r="C225" s="8">
        <f t="shared" si="23"/>
        <v>2031.64</v>
      </c>
      <c r="D225" s="8">
        <f>IF($B$3&lt;&gt;"",(_xlfn.IFNA(INDEX(Tables!$B$13:$B$17,MATCH($D$3,Tables!$A$13:$A$17,0)),0))*$C225,0)</f>
        <v>2031.64</v>
      </c>
      <c r="E225" s="9">
        <f>INDEX(Tables!$K:$K,MATCH($A225,Tables!$F:$F,0))</f>
        <v>1.3118000000000001</v>
      </c>
      <c r="F225" s="8">
        <f t="shared" si="18"/>
        <v>2665.1053520000005</v>
      </c>
      <c r="G225" s="8">
        <f t="shared" si="19"/>
        <v>2028.1451728720003</v>
      </c>
      <c r="H225" s="9">
        <f>_xlfn.IFNA(INDEX('Wage Index 2022'!$F:$F,MATCH($B$3,'Wage Index 2022'!$C:$C,0)),0)</f>
        <v>0.72400000000000009</v>
      </c>
      <c r="I225" s="8">
        <f t="shared" si="20"/>
        <v>1468.3771051593285</v>
      </c>
      <c r="J225" s="8">
        <f t="shared" si="21"/>
        <v>636.96017912800005</v>
      </c>
      <c r="K225" s="8">
        <f t="shared" si="22"/>
        <v>2105.3372842873287</v>
      </c>
    </row>
    <row r="226" spans="1:11" x14ac:dyDescent="0.25">
      <c r="A226" s="7" t="s">
        <v>235</v>
      </c>
      <c r="B226" s="7">
        <f>INDEX(Tables!$J:$J,MATCH($A226,Tables!$F:$F,0))</f>
        <v>5</v>
      </c>
      <c r="C226" s="8">
        <f t="shared" si="23"/>
        <v>2031.64</v>
      </c>
      <c r="D226" s="8">
        <f>IF($B$3&lt;&gt;"",(_xlfn.IFNA(INDEX(Tables!$B$13:$B$17,MATCH($D$3,Tables!$A$13:$A$17,0)),0))*$C226,0)</f>
        <v>2031.64</v>
      </c>
      <c r="E226" s="9">
        <f>INDEX(Tables!$K:$K,MATCH($A226,Tables!$F:$F,0))</f>
        <v>1.4671000000000001</v>
      </c>
      <c r="F226" s="8">
        <f t="shared" si="18"/>
        <v>2980.6190440000005</v>
      </c>
      <c r="G226" s="8">
        <f t="shared" si="19"/>
        <v>2268.2510924840003</v>
      </c>
      <c r="H226" s="9">
        <f>_xlfn.IFNA(INDEX('Wage Index 2022'!$F:$F,MATCH($B$3,'Wage Index 2022'!$C:$C,0)),0)</f>
        <v>0.72400000000000009</v>
      </c>
      <c r="I226" s="8">
        <f t="shared" si="20"/>
        <v>1642.2137909584164</v>
      </c>
      <c r="J226" s="8">
        <f t="shared" si="21"/>
        <v>712.36795151600006</v>
      </c>
      <c r="K226" s="8">
        <f t="shared" si="22"/>
        <v>2354.5817424744164</v>
      </c>
    </row>
    <row r="227" spans="1:11" x14ac:dyDescent="0.25">
      <c r="A227" s="7" t="s">
        <v>236</v>
      </c>
      <c r="B227" s="7">
        <f>INDEX(Tables!$J:$J,MATCH($A227,Tables!$F:$F,0))</f>
        <v>4</v>
      </c>
      <c r="C227" s="8">
        <f t="shared" si="23"/>
        <v>2031.64</v>
      </c>
      <c r="D227" s="8">
        <f>IF($B$3&lt;&gt;"",(_xlfn.IFNA(INDEX(Tables!$B$13:$B$17,MATCH($D$3,Tables!$A$13:$A$17,0)),0))*$C227,0)</f>
        <v>2031.64</v>
      </c>
      <c r="E227" s="9">
        <f>INDEX(Tables!$K:$K,MATCH($A227,Tables!$F:$F,0))</f>
        <v>1.3546</v>
      </c>
      <c r="F227" s="8">
        <f t="shared" si="18"/>
        <v>2752.0595440000002</v>
      </c>
      <c r="G227" s="8">
        <f t="shared" si="19"/>
        <v>2094.3173129840002</v>
      </c>
      <c r="H227" s="9">
        <f>_xlfn.IFNA(INDEX('Wage Index 2022'!$F:$F,MATCH($B$3,'Wage Index 2022'!$C:$C,0)),0)</f>
        <v>0.72400000000000009</v>
      </c>
      <c r="I227" s="8">
        <f t="shared" si="20"/>
        <v>1516.2857346004164</v>
      </c>
      <c r="J227" s="8">
        <f t="shared" si="21"/>
        <v>657.74223101600001</v>
      </c>
      <c r="K227" s="8">
        <f t="shared" si="22"/>
        <v>2174.0279656164166</v>
      </c>
    </row>
    <row r="228" spans="1:11" x14ac:dyDescent="0.25">
      <c r="A228" s="7" t="s">
        <v>237</v>
      </c>
      <c r="B228" s="7">
        <f>INDEX(Tables!$J:$J,MATCH($A228,Tables!$F:$F,0))</f>
        <v>4</v>
      </c>
      <c r="C228" s="8">
        <f t="shared" si="23"/>
        <v>2031.64</v>
      </c>
      <c r="D228" s="8">
        <f>IF($B$3&lt;&gt;"",(_xlfn.IFNA(INDEX(Tables!$B$13:$B$17,MATCH($D$3,Tables!$A$13:$A$17,0)),0))*$C228,0)</f>
        <v>2031.64</v>
      </c>
      <c r="E228" s="9">
        <f>INDEX(Tables!$K:$K,MATCH($A228,Tables!$F:$F,0))</f>
        <v>1.4189000000000001</v>
      </c>
      <c r="F228" s="8">
        <f t="shared" si="18"/>
        <v>2882.6939960000004</v>
      </c>
      <c r="G228" s="8">
        <f t="shared" si="19"/>
        <v>2193.7301309560003</v>
      </c>
      <c r="H228" s="9">
        <f>_xlfn.IFNA(INDEX('Wage Index 2022'!$F:$F,MATCH($B$3,'Wage Index 2022'!$C:$C,0)),0)</f>
        <v>0.72400000000000009</v>
      </c>
      <c r="I228" s="8">
        <f t="shared" si="20"/>
        <v>1588.2606148121445</v>
      </c>
      <c r="J228" s="8">
        <f t="shared" si="21"/>
        <v>688.96386504400004</v>
      </c>
      <c r="K228" s="8">
        <f t="shared" si="22"/>
        <v>2277.2244798561446</v>
      </c>
    </row>
    <row r="229" spans="1:11" x14ac:dyDescent="0.25">
      <c r="A229" s="7" t="s">
        <v>238</v>
      </c>
      <c r="B229" s="7">
        <f>INDEX(Tables!$J:$J,MATCH($A229,Tables!$F:$F,0))</f>
        <v>4</v>
      </c>
      <c r="C229" s="8">
        <f t="shared" si="23"/>
        <v>2031.64</v>
      </c>
      <c r="D229" s="8">
        <f>IF($B$3&lt;&gt;"",(_xlfn.IFNA(INDEX(Tables!$B$13:$B$17,MATCH($D$3,Tables!$A$13:$A$17,0)),0))*$C229,0)</f>
        <v>2031.64</v>
      </c>
      <c r="E229" s="9">
        <f>INDEX(Tables!$K:$K,MATCH($A229,Tables!$F:$F,0))</f>
        <v>1.5742</v>
      </c>
      <c r="F229" s="8">
        <f t="shared" si="18"/>
        <v>3198.2076880000004</v>
      </c>
      <c r="G229" s="8">
        <f t="shared" si="19"/>
        <v>2433.8360505680002</v>
      </c>
      <c r="H229" s="9">
        <f>_xlfn.IFNA(INDEX('Wage Index 2022'!$F:$F,MATCH($B$3,'Wage Index 2022'!$C:$C,0)),0)</f>
        <v>0.72400000000000009</v>
      </c>
      <c r="I229" s="8">
        <f t="shared" si="20"/>
        <v>1762.0973006112324</v>
      </c>
      <c r="J229" s="8">
        <f t="shared" si="21"/>
        <v>764.37163743200006</v>
      </c>
      <c r="K229" s="8">
        <f t="shared" si="22"/>
        <v>2526.4689380432324</v>
      </c>
    </row>
    <row r="230" spans="1:11" s="65" customFormat="1" ht="9.75" customHeight="1" x14ac:dyDescent="0.25">
      <c r="A230" s="5"/>
      <c r="B230" s="5"/>
      <c r="C230" s="5"/>
      <c r="D230" s="5"/>
      <c r="E230" s="2"/>
      <c r="F230" s="5"/>
      <c r="G230" s="5"/>
      <c r="H230" s="2"/>
      <c r="I230" s="5"/>
      <c r="J230" s="5"/>
      <c r="K230" s="5"/>
    </row>
    <row r="231" spans="1:11" s="65" customFormat="1" x14ac:dyDescent="0.25">
      <c r="A231" s="1" t="s">
        <v>239</v>
      </c>
      <c r="B231" s="1"/>
      <c r="C231" s="1"/>
      <c r="D231" s="1"/>
      <c r="E231" s="1"/>
      <c r="F231" s="1"/>
      <c r="G231" s="1"/>
      <c r="H231" s="1"/>
      <c r="I231" s="1"/>
      <c r="J231" s="1"/>
      <c r="K231" s="1"/>
    </row>
    <row r="232" spans="1:11" s="65" customFormat="1" ht="9.75" customHeight="1" x14ac:dyDescent="0.25">
      <c r="A232" s="5"/>
      <c r="B232" s="5"/>
      <c r="C232" s="5"/>
      <c r="D232" s="5"/>
      <c r="E232" s="2"/>
      <c r="F232" s="5"/>
      <c r="G232" s="5"/>
      <c r="H232" s="2"/>
      <c r="I232" s="5"/>
      <c r="J232" s="5"/>
      <c r="K232" s="5"/>
    </row>
    <row r="233" spans="1:11" x14ac:dyDescent="0.25">
      <c r="A233" s="7" t="s">
        <v>240</v>
      </c>
      <c r="B233" s="7">
        <f>INDEX(Tables!$J:$J,MATCH($A233,Tables!$F:$F,0))</f>
        <v>2</v>
      </c>
      <c r="C233" s="8">
        <f t="shared" si="23"/>
        <v>2031.64</v>
      </c>
      <c r="D233" s="8">
        <f>IF($B$3&lt;&gt;"",(_xlfn.IFNA(INDEX(Tables!$B$13:$B$17,MATCH($D$3,Tables!$A$13:$A$17,0)),0))*$C233,0)</f>
        <v>2031.64</v>
      </c>
      <c r="E233" s="9">
        <f>INDEX(Tables!$K:$K,MATCH($A233,Tables!$F:$F,0))</f>
        <v>0.55659999999999998</v>
      </c>
      <c r="F233" s="8">
        <f t="shared" si="18"/>
        <v>1130.8108239999999</v>
      </c>
      <c r="G233" s="8">
        <f t="shared" si="19"/>
        <v>860.54703706399994</v>
      </c>
      <c r="H233" s="9">
        <f>_xlfn.IFNA(INDEX('Wage Index 2022'!$F:$F,MATCH($B$3,'Wage Index 2022'!$C:$C,0)),0)</f>
        <v>0.72400000000000009</v>
      </c>
      <c r="I233" s="8">
        <f t="shared" si="20"/>
        <v>623.03605483433603</v>
      </c>
      <c r="J233" s="8">
        <f t="shared" si="21"/>
        <v>270.26378693599997</v>
      </c>
      <c r="K233" s="8">
        <f t="shared" si="22"/>
        <v>893.299841770336</v>
      </c>
    </row>
    <row r="234" spans="1:11" x14ac:dyDescent="0.25">
      <c r="A234" s="7" t="s">
        <v>241</v>
      </c>
      <c r="B234" s="7">
        <f>INDEX(Tables!$J:$J,MATCH($A234,Tables!$F:$F,0))</f>
        <v>2</v>
      </c>
      <c r="C234" s="8">
        <f t="shared" si="23"/>
        <v>2031.64</v>
      </c>
      <c r="D234" s="8">
        <f>IF($B$3&lt;&gt;"",(_xlfn.IFNA(INDEX(Tables!$B$13:$B$17,MATCH($D$3,Tables!$A$13:$A$17,0)),0))*$C234,0)</f>
        <v>2031.64</v>
      </c>
      <c r="E234" s="9">
        <f>INDEX(Tables!$K:$K,MATCH($A234,Tables!$F:$F,0))</f>
        <v>0.621</v>
      </c>
      <c r="F234" s="8">
        <f t="shared" si="18"/>
        <v>1261.6484400000002</v>
      </c>
      <c r="G234" s="8">
        <f t="shared" si="19"/>
        <v>960.1144628400001</v>
      </c>
      <c r="H234" s="9">
        <f>_xlfn.IFNA(INDEX('Wage Index 2022'!$F:$F,MATCH($B$3,'Wage Index 2022'!$C:$C,0)),0)</f>
        <v>0.72400000000000009</v>
      </c>
      <c r="I234" s="8">
        <f t="shared" si="20"/>
        <v>695.12287109616011</v>
      </c>
      <c r="J234" s="8">
        <f t="shared" si="21"/>
        <v>301.53397716000001</v>
      </c>
      <c r="K234" s="8">
        <f t="shared" si="22"/>
        <v>996.65684825616017</v>
      </c>
    </row>
    <row r="235" spans="1:11" x14ac:dyDescent="0.25">
      <c r="A235" s="7" t="s">
        <v>242</v>
      </c>
      <c r="B235" s="7">
        <f>INDEX(Tables!$J:$J,MATCH($A235,Tables!$F:$F,0))</f>
        <v>2</v>
      </c>
      <c r="C235" s="8">
        <f t="shared" si="23"/>
        <v>2031.64</v>
      </c>
      <c r="D235" s="8">
        <f>IF($B$3&lt;&gt;"",(_xlfn.IFNA(INDEX(Tables!$B$13:$B$17,MATCH($D$3,Tables!$A$13:$A$17,0)),0))*$C235,0)</f>
        <v>2031.64</v>
      </c>
      <c r="E235" s="9">
        <f>INDEX(Tables!$K:$K,MATCH($A235,Tables!$F:$F,0))</f>
        <v>0.7762</v>
      </c>
      <c r="F235" s="8">
        <f t="shared" si="18"/>
        <v>1576.9589680000001</v>
      </c>
      <c r="G235" s="8">
        <f t="shared" si="19"/>
        <v>1200.0657746480001</v>
      </c>
      <c r="H235" s="9">
        <f>_xlfn.IFNA(INDEX('Wage Index 2022'!$F:$F,MATCH($B$3,'Wage Index 2022'!$C:$C,0)),0)</f>
        <v>0.72400000000000009</v>
      </c>
      <c r="I235" s="8">
        <f t="shared" si="20"/>
        <v>868.84762084515216</v>
      </c>
      <c r="J235" s="8">
        <f t="shared" si="21"/>
        <v>376.89319335200003</v>
      </c>
      <c r="K235" s="8">
        <f t="shared" si="22"/>
        <v>1245.7408141971523</v>
      </c>
    </row>
    <row r="236" spans="1:11" x14ac:dyDescent="0.25">
      <c r="A236" s="7" t="s">
        <v>243</v>
      </c>
      <c r="B236" s="7">
        <f>INDEX(Tables!$J:$J,MATCH($A236,Tables!$F:$F,0))</f>
        <v>2</v>
      </c>
      <c r="C236" s="8">
        <f t="shared" si="23"/>
        <v>2031.64</v>
      </c>
      <c r="D236" s="8">
        <f>IF($B$3&lt;&gt;"",(_xlfn.IFNA(INDEX(Tables!$B$13:$B$17,MATCH($D$3,Tables!$A$13:$A$17,0)),0))*$C236,0)</f>
        <v>2031.64</v>
      </c>
      <c r="E236" s="9">
        <f>INDEX(Tables!$K:$K,MATCH($A236,Tables!$F:$F,0))</f>
        <v>0.67349999999999999</v>
      </c>
      <c r="F236" s="8">
        <f t="shared" si="18"/>
        <v>1368.30954</v>
      </c>
      <c r="G236" s="8">
        <f t="shared" si="19"/>
        <v>1041.28355994</v>
      </c>
      <c r="H236" s="9">
        <f>_xlfn.IFNA(INDEX('Wage Index 2022'!$F:$F,MATCH($B$3,'Wage Index 2022'!$C:$C,0)),0)</f>
        <v>0.72400000000000009</v>
      </c>
      <c r="I236" s="8">
        <f t="shared" si="20"/>
        <v>753.8892973965601</v>
      </c>
      <c r="J236" s="8">
        <f t="shared" si="21"/>
        <v>327.02598005999999</v>
      </c>
      <c r="K236" s="8">
        <f t="shared" si="22"/>
        <v>1080.91527745656</v>
      </c>
    </row>
    <row r="237" spans="1:11" x14ac:dyDescent="0.25">
      <c r="A237" s="7" t="s">
        <v>244</v>
      </c>
      <c r="B237" s="7">
        <f>INDEX(Tables!$J:$J,MATCH($A237,Tables!$F:$F,0))</f>
        <v>2</v>
      </c>
      <c r="C237" s="8">
        <f t="shared" si="23"/>
        <v>2031.64</v>
      </c>
      <c r="D237" s="8">
        <f>IF($B$3&lt;&gt;"",(_xlfn.IFNA(INDEX(Tables!$B$13:$B$17,MATCH($D$3,Tables!$A$13:$A$17,0)),0))*$C237,0)</f>
        <v>2031.64</v>
      </c>
      <c r="E237" s="9">
        <f>INDEX(Tables!$K:$K,MATCH($A237,Tables!$F:$F,0))</f>
        <v>0.7379</v>
      </c>
      <c r="F237" s="8">
        <f t="shared" si="18"/>
        <v>1499.147156</v>
      </c>
      <c r="G237" s="8">
        <f t="shared" si="19"/>
        <v>1140.850985716</v>
      </c>
      <c r="H237" s="9">
        <f>_xlfn.IFNA(INDEX('Wage Index 2022'!$F:$F,MATCH($B$3,'Wage Index 2022'!$C:$C,0)),0)</f>
        <v>0.72400000000000009</v>
      </c>
      <c r="I237" s="8">
        <f t="shared" si="20"/>
        <v>825.97611365838407</v>
      </c>
      <c r="J237" s="8">
        <f t="shared" si="21"/>
        <v>358.29617028399997</v>
      </c>
      <c r="K237" s="8">
        <f t="shared" si="22"/>
        <v>1184.2722839423841</v>
      </c>
    </row>
    <row r="238" spans="1:11" x14ac:dyDescent="0.25">
      <c r="A238" s="7" t="s">
        <v>245</v>
      </c>
      <c r="B238" s="7">
        <f>INDEX(Tables!$J:$J,MATCH($A238,Tables!$F:$F,0))</f>
        <v>3</v>
      </c>
      <c r="C238" s="8">
        <f t="shared" si="23"/>
        <v>2031.64</v>
      </c>
      <c r="D238" s="8">
        <f>IF($B$3&lt;&gt;"",(_xlfn.IFNA(INDEX(Tables!$B$13:$B$17,MATCH($D$3,Tables!$A$13:$A$17,0)),0))*$C238,0)</f>
        <v>2031.64</v>
      </c>
      <c r="E238" s="9">
        <f>INDEX(Tables!$K:$K,MATCH($A238,Tables!$F:$F,0))</f>
        <v>0.8931</v>
      </c>
      <c r="F238" s="8">
        <f t="shared" si="18"/>
        <v>1814.4576840000002</v>
      </c>
      <c r="G238" s="8">
        <f t="shared" si="19"/>
        <v>1380.8022975240001</v>
      </c>
      <c r="H238" s="9">
        <f>_xlfn.IFNA(INDEX('Wage Index 2022'!$F:$F,MATCH($B$3,'Wage Index 2022'!$C:$C,0)),0)</f>
        <v>0.72400000000000009</v>
      </c>
      <c r="I238" s="8">
        <f t="shared" si="20"/>
        <v>999.70086340737623</v>
      </c>
      <c r="J238" s="8">
        <f t="shared" si="21"/>
        <v>433.65538647600005</v>
      </c>
      <c r="K238" s="8">
        <f t="shared" si="22"/>
        <v>1433.3562498833762</v>
      </c>
    </row>
    <row r="239" spans="1:11" x14ac:dyDescent="0.25">
      <c r="A239" s="7" t="s">
        <v>246</v>
      </c>
      <c r="B239" s="7">
        <f>INDEX(Tables!$J:$J,MATCH($A239,Tables!$F:$F,0))</f>
        <v>2</v>
      </c>
      <c r="C239" s="8">
        <f t="shared" si="23"/>
        <v>2031.64</v>
      </c>
      <c r="D239" s="8">
        <f>IF($B$3&lt;&gt;"",(_xlfn.IFNA(INDEX(Tables!$B$13:$B$17,MATCH($D$3,Tables!$A$13:$A$17,0)),0))*$C239,0)</f>
        <v>2031.64</v>
      </c>
      <c r="E239" s="9">
        <f>INDEX(Tables!$K:$K,MATCH($A239,Tables!$F:$F,0))</f>
        <v>0.78110000000000002</v>
      </c>
      <c r="F239" s="8">
        <f t="shared" si="18"/>
        <v>1586.9140040000002</v>
      </c>
      <c r="G239" s="8">
        <f t="shared" si="19"/>
        <v>1207.6415570440001</v>
      </c>
      <c r="H239" s="9">
        <f>_xlfn.IFNA(INDEX('Wage Index 2022'!$F:$F,MATCH($B$3,'Wage Index 2022'!$C:$C,0)),0)</f>
        <v>0.72400000000000009</v>
      </c>
      <c r="I239" s="8">
        <f t="shared" si="20"/>
        <v>874.33248729985621</v>
      </c>
      <c r="J239" s="8">
        <f t="shared" si="21"/>
        <v>379.27244695600001</v>
      </c>
      <c r="K239" s="8">
        <f t="shared" si="22"/>
        <v>1253.6049342558563</v>
      </c>
    </row>
    <row r="240" spans="1:11" x14ac:dyDescent="0.25">
      <c r="A240" s="7" t="s">
        <v>247</v>
      </c>
      <c r="B240" s="7">
        <f>INDEX(Tables!$J:$J,MATCH($A240,Tables!$F:$F,0))</f>
        <v>2</v>
      </c>
      <c r="C240" s="8">
        <f t="shared" si="23"/>
        <v>2031.64</v>
      </c>
      <c r="D240" s="8">
        <f>IF($B$3&lt;&gt;"",(_xlfn.IFNA(INDEX(Tables!$B$13:$B$17,MATCH($D$3,Tables!$A$13:$A$17,0)),0))*$C240,0)</f>
        <v>2031.64</v>
      </c>
      <c r="E240" s="9">
        <f>INDEX(Tables!$K:$K,MATCH($A240,Tables!$F:$F,0))</f>
        <v>0.84540000000000004</v>
      </c>
      <c r="F240" s="8">
        <f t="shared" si="18"/>
        <v>1717.5484560000002</v>
      </c>
      <c r="G240" s="8">
        <f t="shared" si="19"/>
        <v>1307.0543750160002</v>
      </c>
      <c r="H240" s="9">
        <f>_xlfn.IFNA(INDEX('Wage Index 2022'!$F:$F,MATCH($B$3,'Wage Index 2022'!$C:$C,0)),0)</f>
        <v>0.72400000000000009</v>
      </c>
      <c r="I240" s="8">
        <f t="shared" si="20"/>
        <v>946.30736751158429</v>
      </c>
      <c r="J240" s="8">
        <f t="shared" si="21"/>
        <v>410.49408098400005</v>
      </c>
      <c r="K240" s="8">
        <f t="shared" si="22"/>
        <v>1356.8014484955843</v>
      </c>
    </row>
    <row r="241" spans="1:11" x14ac:dyDescent="0.25">
      <c r="A241" s="7" t="s">
        <v>248</v>
      </c>
      <c r="B241" s="7">
        <f>INDEX(Tables!$J:$J,MATCH($A241,Tables!$F:$F,0))</f>
        <v>2</v>
      </c>
      <c r="C241" s="8">
        <f t="shared" si="23"/>
        <v>2031.64</v>
      </c>
      <c r="D241" s="8">
        <f>IF($B$3&lt;&gt;"",(_xlfn.IFNA(INDEX(Tables!$B$13:$B$17,MATCH($D$3,Tables!$A$13:$A$17,0)),0))*$C241,0)</f>
        <v>2031.64</v>
      </c>
      <c r="E241" s="9">
        <f>INDEX(Tables!$K:$K,MATCH($A241,Tables!$F:$F,0))</f>
        <v>1.0006999999999999</v>
      </c>
      <c r="F241" s="8">
        <f t="shared" si="18"/>
        <v>2033.062148</v>
      </c>
      <c r="G241" s="8">
        <f t="shared" si="19"/>
        <v>1547.160294628</v>
      </c>
      <c r="H241" s="9">
        <f>_xlfn.IFNA(INDEX('Wage Index 2022'!$F:$F,MATCH($B$3,'Wage Index 2022'!$C:$C,0)),0)</f>
        <v>0.72400000000000009</v>
      </c>
      <c r="I241" s="8">
        <f t="shared" si="20"/>
        <v>1120.144053310672</v>
      </c>
      <c r="J241" s="8">
        <f t="shared" si="21"/>
        <v>485.90185337199995</v>
      </c>
      <c r="K241" s="8">
        <f t="shared" si="22"/>
        <v>1606.045906682672</v>
      </c>
    </row>
    <row r="242" spans="1:11" x14ac:dyDescent="0.25">
      <c r="A242" s="7" t="s">
        <v>249</v>
      </c>
      <c r="B242" s="7">
        <f>INDEX(Tables!$J:$J,MATCH($A242,Tables!$F:$F,0))</f>
        <v>2</v>
      </c>
      <c r="C242" s="8">
        <f t="shared" si="23"/>
        <v>2031.64</v>
      </c>
      <c r="D242" s="8">
        <f>IF($B$3&lt;&gt;"",(_xlfn.IFNA(INDEX(Tables!$B$13:$B$17,MATCH($D$3,Tables!$A$13:$A$17,0)),0))*$C242,0)</f>
        <v>2031.64</v>
      </c>
      <c r="E242" s="9">
        <f>INDEX(Tables!$K:$K,MATCH($A242,Tables!$F:$F,0))</f>
        <v>0.73429999999999995</v>
      </c>
      <c r="F242" s="8">
        <f t="shared" si="18"/>
        <v>1491.8332519999999</v>
      </c>
      <c r="G242" s="8">
        <f t="shared" si="19"/>
        <v>1135.2851047719998</v>
      </c>
      <c r="H242" s="9">
        <f>_xlfn.IFNA(INDEX('Wage Index 2022'!$F:$F,MATCH($B$3,'Wage Index 2022'!$C:$C,0)),0)</f>
        <v>0.72400000000000009</v>
      </c>
      <c r="I242" s="8">
        <f t="shared" si="20"/>
        <v>821.94641585492798</v>
      </c>
      <c r="J242" s="8">
        <f t="shared" si="21"/>
        <v>356.54814722799995</v>
      </c>
      <c r="K242" s="8">
        <f t="shared" si="22"/>
        <v>1178.4945630829279</v>
      </c>
    </row>
    <row r="243" spans="1:11" x14ac:dyDescent="0.25">
      <c r="A243" s="7" t="s">
        <v>250</v>
      </c>
      <c r="B243" s="7">
        <f>INDEX(Tables!$J:$J,MATCH($A243,Tables!$F:$F,0))</f>
        <v>2</v>
      </c>
      <c r="C243" s="8">
        <f t="shared" si="23"/>
        <v>2031.64</v>
      </c>
      <c r="D243" s="8">
        <f>IF($B$3&lt;&gt;"",(_xlfn.IFNA(INDEX(Tables!$B$13:$B$17,MATCH($D$3,Tables!$A$13:$A$17,0)),0))*$C243,0)</f>
        <v>2031.64</v>
      </c>
      <c r="E243" s="9">
        <f>INDEX(Tables!$K:$K,MATCH($A243,Tables!$F:$F,0))</f>
        <v>0.79859999999999998</v>
      </c>
      <c r="F243" s="8">
        <f t="shared" si="18"/>
        <v>1622.4677040000001</v>
      </c>
      <c r="G243" s="8">
        <f t="shared" si="19"/>
        <v>1234.6979227440002</v>
      </c>
      <c r="H243" s="9">
        <f>_xlfn.IFNA(INDEX('Wage Index 2022'!$F:$F,MATCH($B$3,'Wage Index 2022'!$C:$C,0)),0)</f>
        <v>0.72400000000000009</v>
      </c>
      <c r="I243" s="8">
        <f t="shared" si="20"/>
        <v>893.92129606665617</v>
      </c>
      <c r="J243" s="8">
        <f t="shared" si="21"/>
        <v>387.76978125600004</v>
      </c>
      <c r="K243" s="8">
        <f t="shared" si="22"/>
        <v>1281.6910773226562</v>
      </c>
    </row>
    <row r="244" spans="1:11" x14ac:dyDescent="0.25">
      <c r="A244" s="7" t="s">
        <v>251</v>
      </c>
      <c r="B244" s="7">
        <f>INDEX(Tables!$J:$J,MATCH($A244,Tables!$F:$F,0))</f>
        <v>2</v>
      </c>
      <c r="C244" s="8">
        <f t="shared" si="23"/>
        <v>2031.64</v>
      </c>
      <c r="D244" s="8">
        <f>IF($B$3&lt;&gt;"",(_xlfn.IFNA(INDEX(Tables!$B$13:$B$17,MATCH($D$3,Tables!$A$13:$A$17,0)),0))*$C244,0)</f>
        <v>2031.64</v>
      </c>
      <c r="E244" s="9">
        <f>INDEX(Tables!$K:$K,MATCH($A244,Tables!$F:$F,0))</f>
        <v>0.95389999999999997</v>
      </c>
      <c r="F244" s="8">
        <f t="shared" si="18"/>
        <v>1937.9813960000001</v>
      </c>
      <c r="G244" s="8">
        <f t="shared" si="19"/>
        <v>1474.8038423560001</v>
      </c>
      <c r="H244" s="9">
        <f>_xlfn.IFNA(INDEX('Wage Index 2022'!$F:$F,MATCH($B$3,'Wage Index 2022'!$C:$C,0)),0)</f>
        <v>0.72400000000000009</v>
      </c>
      <c r="I244" s="8">
        <f t="shared" si="20"/>
        <v>1067.7579818657441</v>
      </c>
      <c r="J244" s="8">
        <f t="shared" si="21"/>
        <v>463.177553644</v>
      </c>
      <c r="K244" s="8">
        <f t="shared" si="22"/>
        <v>1530.9355355097441</v>
      </c>
    </row>
    <row r="245" spans="1:11" x14ac:dyDescent="0.25">
      <c r="A245" s="7" t="s">
        <v>252</v>
      </c>
      <c r="B245" s="7">
        <f>INDEX(Tables!$J:$J,MATCH($A245,Tables!$F:$F,0))</f>
        <v>2</v>
      </c>
      <c r="C245" s="8">
        <f t="shared" si="23"/>
        <v>2031.64</v>
      </c>
      <c r="D245" s="8">
        <f>IF($B$3&lt;&gt;"",(_xlfn.IFNA(INDEX(Tables!$B$13:$B$17,MATCH($D$3,Tables!$A$13:$A$17,0)),0))*$C245,0)</f>
        <v>2031.64</v>
      </c>
      <c r="E245" s="9">
        <f>INDEX(Tables!$K:$K,MATCH($A245,Tables!$F:$F,0))</f>
        <v>0.86629999999999996</v>
      </c>
      <c r="F245" s="8">
        <f t="shared" si="18"/>
        <v>1760.009732</v>
      </c>
      <c r="G245" s="8">
        <f t="shared" si="19"/>
        <v>1339.367406052</v>
      </c>
      <c r="H245" s="9">
        <f>_xlfn.IFNA(INDEX('Wage Index 2022'!$F:$F,MATCH($B$3,'Wage Index 2022'!$C:$C,0)),0)</f>
        <v>0.72400000000000009</v>
      </c>
      <c r="I245" s="8">
        <f t="shared" si="20"/>
        <v>969.7020019816481</v>
      </c>
      <c r="J245" s="8">
        <f t="shared" si="21"/>
        <v>420.64232594800001</v>
      </c>
      <c r="K245" s="8">
        <f t="shared" si="22"/>
        <v>1390.344327929648</v>
      </c>
    </row>
    <row r="246" spans="1:11" x14ac:dyDescent="0.25">
      <c r="A246" s="7" t="s">
        <v>253</v>
      </c>
      <c r="B246" s="7">
        <f>INDEX(Tables!$J:$J,MATCH($A246,Tables!$F:$F,0))</f>
        <v>2</v>
      </c>
      <c r="C246" s="8">
        <f t="shared" si="23"/>
        <v>2031.64</v>
      </c>
      <c r="D246" s="8">
        <f>IF($B$3&lt;&gt;"",(_xlfn.IFNA(INDEX(Tables!$B$13:$B$17,MATCH($D$3,Tables!$A$13:$A$17,0)),0))*$C246,0)</f>
        <v>2031.64</v>
      </c>
      <c r="E246" s="9">
        <f>INDEX(Tables!$K:$K,MATCH($A246,Tables!$F:$F,0))</f>
        <v>0.93069999999999997</v>
      </c>
      <c r="F246" s="8">
        <f t="shared" si="18"/>
        <v>1890.847348</v>
      </c>
      <c r="G246" s="8">
        <f t="shared" si="19"/>
        <v>1438.9348318279999</v>
      </c>
      <c r="H246" s="9">
        <f>_xlfn.IFNA(INDEX('Wage Index 2022'!$F:$F,MATCH($B$3,'Wage Index 2022'!$C:$C,0)),0)</f>
        <v>0.72400000000000009</v>
      </c>
      <c r="I246" s="8">
        <f t="shared" si="20"/>
        <v>1041.7888182434722</v>
      </c>
      <c r="J246" s="8">
        <f t="shared" si="21"/>
        <v>451.91251617199998</v>
      </c>
      <c r="K246" s="8">
        <f t="shared" si="22"/>
        <v>1493.701334415472</v>
      </c>
    </row>
    <row r="247" spans="1:11" x14ac:dyDescent="0.25">
      <c r="A247" s="7" t="s">
        <v>254</v>
      </c>
      <c r="B247" s="7">
        <f>INDEX(Tables!$J:$J,MATCH($A247,Tables!$F:$F,0))</f>
        <v>3</v>
      </c>
      <c r="C247" s="8">
        <f t="shared" si="23"/>
        <v>2031.64</v>
      </c>
      <c r="D247" s="8">
        <f>IF($B$3&lt;&gt;"",(_xlfn.IFNA(INDEX(Tables!$B$13:$B$17,MATCH($D$3,Tables!$A$13:$A$17,0)),0))*$C247,0)</f>
        <v>2031.64</v>
      </c>
      <c r="E247" s="9">
        <f>INDEX(Tables!$K:$K,MATCH($A247,Tables!$F:$F,0))</f>
        <v>1.0860000000000001</v>
      </c>
      <c r="F247" s="8">
        <f t="shared" si="18"/>
        <v>2206.3610400000002</v>
      </c>
      <c r="G247" s="8">
        <f t="shared" si="19"/>
        <v>1679.0407514400001</v>
      </c>
      <c r="H247" s="9">
        <f>_xlfn.IFNA(INDEX('Wage Index 2022'!$F:$F,MATCH($B$3,'Wage Index 2022'!$C:$C,0)),0)</f>
        <v>0.72400000000000009</v>
      </c>
      <c r="I247" s="8">
        <f t="shared" si="20"/>
        <v>1215.6255040425601</v>
      </c>
      <c r="J247" s="8">
        <f t="shared" si="21"/>
        <v>527.32028855999999</v>
      </c>
      <c r="K247" s="8">
        <f t="shared" si="22"/>
        <v>1742.9457926025602</v>
      </c>
    </row>
    <row r="248" spans="1:11" x14ac:dyDescent="0.25">
      <c r="A248" s="7" t="s">
        <v>255</v>
      </c>
      <c r="B248" s="7">
        <f>INDEX(Tables!$J:$J,MATCH($A248,Tables!$F:$F,0))</f>
        <v>2</v>
      </c>
      <c r="C248" s="8">
        <f t="shared" si="23"/>
        <v>2031.64</v>
      </c>
      <c r="D248" s="8">
        <f>IF($B$3&lt;&gt;"",(_xlfn.IFNA(INDEX(Tables!$B$13:$B$17,MATCH($D$3,Tables!$A$13:$A$17,0)),0))*$C248,0)</f>
        <v>2031.64</v>
      </c>
      <c r="E248" s="9">
        <f>INDEX(Tables!$K:$K,MATCH($A248,Tables!$F:$F,0))</f>
        <v>0.99099999999999999</v>
      </c>
      <c r="F248" s="8">
        <f t="shared" si="18"/>
        <v>2013.3552400000001</v>
      </c>
      <c r="G248" s="8">
        <f t="shared" si="19"/>
        <v>1532.16333764</v>
      </c>
      <c r="H248" s="9">
        <f>_xlfn.IFNA(INDEX('Wage Index 2022'!$F:$F,MATCH($B$3,'Wage Index 2022'!$C:$C,0)),0)</f>
        <v>0.72400000000000009</v>
      </c>
      <c r="I248" s="8">
        <f t="shared" si="20"/>
        <v>1109.28625645136</v>
      </c>
      <c r="J248" s="8">
        <f t="shared" si="21"/>
        <v>481.19190236000003</v>
      </c>
      <c r="K248" s="8">
        <f t="shared" si="22"/>
        <v>1590.4781588113601</v>
      </c>
    </row>
    <row r="249" spans="1:11" x14ac:dyDescent="0.25">
      <c r="A249" s="7" t="s">
        <v>256</v>
      </c>
      <c r="B249" s="7">
        <f>INDEX(Tables!$J:$J,MATCH($A249,Tables!$F:$F,0))</f>
        <v>3</v>
      </c>
      <c r="C249" s="8">
        <f t="shared" si="23"/>
        <v>2031.64</v>
      </c>
      <c r="D249" s="8">
        <f>IF($B$3&lt;&gt;"",(_xlfn.IFNA(INDEX(Tables!$B$13:$B$17,MATCH($D$3,Tables!$A$13:$A$17,0)),0))*$C249,0)</f>
        <v>2031.64</v>
      </c>
      <c r="E249" s="9">
        <f>INDEX(Tables!$K:$K,MATCH($A249,Tables!$F:$F,0))</f>
        <v>1.0553999999999999</v>
      </c>
      <c r="F249" s="8">
        <f t="shared" si="18"/>
        <v>2144.1928559999997</v>
      </c>
      <c r="G249" s="8">
        <f t="shared" si="19"/>
        <v>1631.7307634159997</v>
      </c>
      <c r="H249" s="9">
        <f>_xlfn.IFNA(INDEX('Wage Index 2022'!$F:$F,MATCH($B$3,'Wage Index 2022'!$C:$C,0)),0)</f>
        <v>0.72400000000000009</v>
      </c>
      <c r="I249" s="8">
        <f t="shared" si="20"/>
        <v>1181.373072713184</v>
      </c>
      <c r="J249" s="8">
        <f t="shared" si="21"/>
        <v>512.46209258399995</v>
      </c>
      <c r="K249" s="8">
        <f t="shared" si="22"/>
        <v>1693.8351652971839</v>
      </c>
    </row>
    <row r="250" spans="1:11" x14ac:dyDescent="0.25">
      <c r="A250" s="7" t="s">
        <v>257</v>
      </c>
      <c r="B250" s="7">
        <f>INDEX(Tables!$J:$J,MATCH($A250,Tables!$F:$F,0))</f>
        <v>3</v>
      </c>
      <c r="C250" s="8">
        <f t="shared" si="23"/>
        <v>2031.64</v>
      </c>
      <c r="D250" s="8">
        <f>IF($B$3&lt;&gt;"",(_xlfn.IFNA(INDEX(Tables!$B$13:$B$17,MATCH($D$3,Tables!$A$13:$A$17,0)),0))*$C250,0)</f>
        <v>2031.64</v>
      </c>
      <c r="E250" s="9">
        <f>INDEX(Tables!$K:$K,MATCH($A250,Tables!$F:$F,0))</f>
        <v>1.2107000000000001</v>
      </c>
      <c r="F250" s="8">
        <f t="shared" si="18"/>
        <v>2459.7065480000006</v>
      </c>
      <c r="G250" s="8">
        <f t="shared" si="19"/>
        <v>1871.8366830280004</v>
      </c>
      <c r="H250" s="9">
        <f>_xlfn.IFNA(INDEX('Wage Index 2022'!$F:$F,MATCH($B$3,'Wage Index 2022'!$C:$C,0)),0)</f>
        <v>0.72400000000000009</v>
      </c>
      <c r="I250" s="8">
        <f t="shared" si="20"/>
        <v>1355.2097585122724</v>
      </c>
      <c r="J250" s="8">
        <f t="shared" si="21"/>
        <v>587.86986497200007</v>
      </c>
      <c r="K250" s="8">
        <f t="shared" si="22"/>
        <v>1943.0796234842724</v>
      </c>
    </row>
    <row r="251" spans="1:11" x14ac:dyDescent="0.25">
      <c r="A251" s="7" t="s">
        <v>258</v>
      </c>
      <c r="B251" s="7">
        <f>INDEX(Tables!$J:$J,MATCH($A251,Tables!$F:$F,0))</f>
        <v>2</v>
      </c>
      <c r="C251" s="8">
        <f t="shared" si="23"/>
        <v>2031.64</v>
      </c>
      <c r="D251" s="8">
        <f>IF($B$3&lt;&gt;"",(_xlfn.IFNA(INDEX(Tables!$B$13:$B$17,MATCH($D$3,Tables!$A$13:$A$17,0)),0))*$C251,0)</f>
        <v>2031.64</v>
      </c>
      <c r="E251" s="9">
        <f>INDEX(Tables!$K:$K,MATCH($A251,Tables!$F:$F,0))</f>
        <v>0.85050000000000003</v>
      </c>
      <c r="F251" s="8">
        <f t="shared" si="18"/>
        <v>1727.9098200000001</v>
      </c>
      <c r="G251" s="8">
        <f t="shared" si="19"/>
        <v>1314.9393730200002</v>
      </c>
      <c r="H251" s="9">
        <f>_xlfn.IFNA(INDEX('Wage Index 2022'!$F:$F,MATCH($B$3,'Wage Index 2022'!$C:$C,0)),0)</f>
        <v>0.72400000000000009</v>
      </c>
      <c r="I251" s="8">
        <f t="shared" si="20"/>
        <v>952.01610606648023</v>
      </c>
      <c r="J251" s="8">
        <f t="shared" si="21"/>
        <v>412.97044698000002</v>
      </c>
      <c r="K251" s="8">
        <f t="shared" si="22"/>
        <v>1364.9865530464804</v>
      </c>
    </row>
    <row r="252" spans="1:11" x14ac:dyDescent="0.25">
      <c r="A252" s="7" t="s">
        <v>259</v>
      </c>
      <c r="B252" s="7">
        <f>INDEX(Tables!$J:$J,MATCH($A252,Tables!$F:$F,0))</f>
        <v>3</v>
      </c>
      <c r="C252" s="8">
        <f t="shared" si="23"/>
        <v>2031.64</v>
      </c>
      <c r="D252" s="8">
        <f>IF($B$3&lt;&gt;"",(_xlfn.IFNA(INDEX(Tables!$B$13:$B$17,MATCH($D$3,Tables!$A$13:$A$17,0)),0))*$C252,0)</f>
        <v>2031.64</v>
      </c>
      <c r="E252" s="9">
        <f>INDEX(Tables!$K:$K,MATCH($A252,Tables!$F:$F,0))</f>
        <v>0.91479999999999995</v>
      </c>
      <c r="F252" s="8">
        <f t="shared" si="18"/>
        <v>1858.5442720000001</v>
      </c>
      <c r="G252" s="8">
        <f t="shared" si="19"/>
        <v>1414.352190992</v>
      </c>
      <c r="H252" s="9">
        <f>_xlfn.IFNA(INDEX('Wage Index 2022'!$F:$F,MATCH($B$3,'Wage Index 2022'!$C:$C,0)),0)</f>
        <v>0.72400000000000009</v>
      </c>
      <c r="I252" s="8">
        <f t="shared" si="20"/>
        <v>1023.9909862782082</v>
      </c>
      <c r="J252" s="8">
        <f t="shared" si="21"/>
        <v>444.192081008</v>
      </c>
      <c r="K252" s="8">
        <f t="shared" si="22"/>
        <v>1468.1830672862081</v>
      </c>
    </row>
    <row r="253" spans="1:11" x14ac:dyDescent="0.25">
      <c r="A253" s="7" t="s">
        <v>260</v>
      </c>
      <c r="B253" s="7">
        <f>INDEX(Tables!$J:$J,MATCH($A253,Tables!$F:$F,0))</f>
        <v>3</v>
      </c>
      <c r="C253" s="8">
        <f t="shared" si="23"/>
        <v>2031.64</v>
      </c>
      <c r="D253" s="8">
        <f>IF($B$3&lt;&gt;"",(_xlfn.IFNA(INDEX(Tables!$B$13:$B$17,MATCH($D$3,Tables!$A$13:$A$17,0)),0))*$C253,0)</f>
        <v>2031.64</v>
      </c>
      <c r="E253" s="9">
        <f>INDEX(Tables!$K:$K,MATCH($A253,Tables!$F:$F,0))</f>
        <v>1.0701000000000001</v>
      </c>
      <c r="F253" s="8">
        <f t="shared" si="18"/>
        <v>2174.0579640000001</v>
      </c>
      <c r="G253" s="8">
        <f t="shared" si="19"/>
        <v>1654.458110604</v>
      </c>
      <c r="H253" s="9">
        <f>_xlfn.IFNA(INDEX('Wage Index 2022'!$F:$F,MATCH($B$3,'Wage Index 2022'!$C:$C,0)),0)</f>
        <v>0.72400000000000009</v>
      </c>
      <c r="I253" s="8">
        <f t="shared" si="20"/>
        <v>1197.8276720772963</v>
      </c>
      <c r="J253" s="8">
        <f t="shared" si="21"/>
        <v>519.59985339599996</v>
      </c>
      <c r="K253" s="8">
        <f t="shared" si="22"/>
        <v>1717.4275254732961</v>
      </c>
    </row>
    <row r="254" spans="1:11" x14ac:dyDescent="0.25">
      <c r="A254" s="7" t="s">
        <v>261</v>
      </c>
      <c r="B254" s="7">
        <f>INDEX(Tables!$J:$J,MATCH($A254,Tables!$F:$F,0))</f>
        <v>3</v>
      </c>
      <c r="C254" s="8">
        <f t="shared" si="23"/>
        <v>2031.64</v>
      </c>
      <c r="D254" s="8">
        <f>IF($B$3&lt;&gt;"",(_xlfn.IFNA(INDEX(Tables!$B$13:$B$17,MATCH($D$3,Tables!$A$13:$A$17,0)),0))*$C254,0)</f>
        <v>2031.64</v>
      </c>
      <c r="E254" s="9">
        <f>INDEX(Tables!$K:$K,MATCH($A254,Tables!$F:$F,0))</f>
        <v>0.96960000000000002</v>
      </c>
      <c r="F254" s="8">
        <f t="shared" si="18"/>
        <v>1969.878144</v>
      </c>
      <c r="G254" s="8">
        <f t="shared" si="19"/>
        <v>1499.0772675840001</v>
      </c>
      <c r="H254" s="9">
        <f>_xlfn.IFNA(INDEX('Wage Index 2022'!$F:$F,MATCH($B$3,'Wage Index 2022'!$C:$C,0)),0)</f>
        <v>0.72400000000000009</v>
      </c>
      <c r="I254" s="8">
        <f t="shared" si="20"/>
        <v>1085.3319417308162</v>
      </c>
      <c r="J254" s="8">
        <f t="shared" si="21"/>
        <v>470.80087641599999</v>
      </c>
      <c r="K254" s="8">
        <f t="shared" si="22"/>
        <v>1556.1328181468161</v>
      </c>
    </row>
    <row r="255" spans="1:11" x14ac:dyDescent="0.25">
      <c r="A255" s="7" t="s">
        <v>262</v>
      </c>
      <c r="B255" s="7">
        <f>INDEX(Tables!$J:$J,MATCH($A255,Tables!$F:$F,0))</f>
        <v>3</v>
      </c>
      <c r="C255" s="8">
        <f t="shared" si="23"/>
        <v>2031.64</v>
      </c>
      <c r="D255" s="8">
        <f>IF($B$3&lt;&gt;"",(_xlfn.IFNA(INDEX(Tables!$B$13:$B$17,MATCH($D$3,Tables!$A$13:$A$17,0)),0))*$C255,0)</f>
        <v>2031.64</v>
      </c>
      <c r="E255" s="9">
        <f>INDEX(Tables!$K:$K,MATCH($A255,Tables!$F:$F,0))</f>
        <v>1.034</v>
      </c>
      <c r="F255" s="8">
        <f t="shared" si="18"/>
        <v>2100.71576</v>
      </c>
      <c r="G255" s="8">
        <f t="shared" si="19"/>
        <v>1598.64469336</v>
      </c>
      <c r="H255" s="9">
        <f>_xlfn.IFNA(INDEX('Wage Index 2022'!$F:$F,MATCH($B$3,'Wage Index 2022'!$C:$C,0)),0)</f>
        <v>0.72400000000000009</v>
      </c>
      <c r="I255" s="8">
        <f t="shared" si="20"/>
        <v>1157.4187579926402</v>
      </c>
      <c r="J255" s="8">
        <f t="shared" si="21"/>
        <v>502.07106663999997</v>
      </c>
      <c r="K255" s="8">
        <f t="shared" si="22"/>
        <v>1659.4898246326402</v>
      </c>
    </row>
    <row r="256" spans="1:11" x14ac:dyDescent="0.25">
      <c r="A256" s="7" t="s">
        <v>263</v>
      </c>
      <c r="B256" s="7">
        <f>INDEX(Tables!$J:$J,MATCH($A256,Tables!$F:$F,0))</f>
        <v>3</v>
      </c>
      <c r="C256" s="8">
        <f t="shared" si="23"/>
        <v>2031.64</v>
      </c>
      <c r="D256" s="8">
        <f>IF($B$3&lt;&gt;"",(_xlfn.IFNA(INDEX(Tables!$B$13:$B$17,MATCH($D$3,Tables!$A$13:$A$17,0)),0))*$C256,0)</f>
        <v>2031.64</v>
      </c>
      <c r="E256" s="9">
        <f>INDEX(Tables!$K:$K,MATCH($A256,Tables!$F:$F,0))</f>
        <v>1.1893</v>
      </c>
      <c r="F256" s="8">
        <f t="shared" si="18"/>
        <v>2416.229452</v>
      </c>
      <c r="G256" s="8">
        <f t="shared" si="19"/>
        <v>1838.750612972</v>
      </c>
      <c r="H256" s="9">
        <f>_xlfn.IFNA(INDEX('Wage Index 2022'!$F:$F,MATCH($B$3,'Wage Index 2022'!$C:$C,0)),0)</f>
        <v>0.72400000000000009</v>
      </c>
      <c r="I256" s="8">
        <f t="shared" si="20"/>
        <v>1331.2554437917281</v>
      </c>
      <c r="J256" s="8">
        <f t="shared" si="21"/>
        <v>577.47883902800004</v>
      </c>
      <c r="K256" s="8">
        <f t="shared" si="22"/>
        <v>1908.7342828197282</v>
      </c>
    </row>
    <row r="257" spans="1:11" x14ac:dyDescent="0.25">
      <c r="A257" s="7" t="s">
        <v>264</v>
      </c>
      <c r="B257" s="7">
        <f>INDEX(Tables!$J:$J,MATCH($A257,Tables!$F:$F,0))</f>
        <v>3</v>
      </c>
      <c r="C257" s="8">
        <f t="shared" si="23"/>
        <v>2031.64</v>
      </c>
      <c r="D257" s="8">
        <f>IF($B$3&lt;&gt;"",(_xlfn.IFNA(INDEX(Tables!$B$13:$B$17,MATCH($D$3,Tables!$A$13:$A$17,0)),0))*$C257,0)</f>
        <v>2031.64</v>
      </c>
      <c r="E257" s="9">
        <f>INDEX(Tables!$K:$K,MATCH($A257,Tables!$F:$F,0))</f>
        <v>1.0941000000000001</v>
      </c>
      <c r="F257" s="8">
        <f t="shared" si="18"/>
        <v>2222.8173240000001</v>
      </c>
      <c r="G257" s="8">
        <f t="shared" si="19"/>
        <v>1691.5639835640002</v>
      </c>
      <c r="H257" s="9">
        <f>_xlfn.IFNA(INDEX('Wage Index 2022'!$F:$F,MATCH($B$3,'Wage Index 2022'!$C:$C,0)),0)</f>
        <v>0.72400000000000009</v>
      </c>
      <c r="I257" s="8">
        <f t="shared" si="20"/>
        <v>1224.6923241003362</v>
      </c>
      <c r="J257" s="8">
        <f t="shared" si="21"/>
        <v>531.25334043600003</v>
      </c>
      <c r="K257" s="8">
        <f t="shared" si="22"/>
        <v>1755.9456645363362</v>
      </c>
    </row>
    <row r="258" spans="1:11" x14ac:dyDescent="0.25">
      <c r="A258" s="7" t="s">
        <v>265</v>
      </c>
      <c r="B258" s="7">
        <f>INDEX(Tables!$J:$J,MATCH($A258,Tables!$F:$F,0))</f>
        <v>3</v>
      </c>
      <c r="C258" s="8">
        <f t="shared" si="23"/>
        <v>2031.64</v>
      </c>
      <c r="D258" s="8">
        <f>IF($B$3&lt;&gt;"",(_xlfn.IFNA(INDEX(Tables!$B$13:$B$17,MATCH($D$3,Tables!$A$13:$A$17,0)),0))*$C258,0)</f>
        <v>2031.64</v>
      </c>
      <c r="E258" s="9">
        <f>INDEX(Tables!$K:$K,MATCH($A258,Tables!$F:$F,0))</f>
        <v>1.1585000000000001</v>
      </c>
      <c r="F258" s="8">
        <f t="shared" si="18"/>
        <v>2353.6549400000004</v>
      </c>
      <c r="G258" s="8">
        <f t="shared" si="19"/>
        <v>1791.1314093400003</v>
      </c>
      <c r="H258" s="9">
        <f>_xlfn.IFNA(INDEX('Wage Index 2022'!$F:$F,MATCH($B$3,'Wage Index 2022'!$C:$C,0)),0)</f>
        <v>0.72400000000000009</v>
      </c>
      <c r="I258" s="8">
        <f t="shared" si="20"/>
        <v>1296.7791403621604</v>
      </c>
      <c r="J258" s="8">
        <f t="shared" si="21"/>
        <v>562.52353066000001</v>
      </c>
      <c r="K258" s="8">
        <f t="shared" si="22"/>
        <v>1859.3026710221604</v>
      </c>
    </row>
    <row r="259" spans="1:11" x14ac:dyDescent="0.25">
      <c r="A259" s="7" t="s">
        <v>266</v>
      </c>
      <c r="B259" s="7">
        <f>INDEX(Tables!$J:$J,MATCH($A259,Tables!$F:$F,0))</f>
        <v>3</v>
      </c>
      <c r="C259" s="8">
        <f t="shared" si="23"/>
        <v>2031.64</v>
      </c>
      <c r="D259" s="8">
        <f>IF($B$3&lt;&gt;"",(_xlfn.IFNA(INDEX(Tables!$B$13:$B$17,MATCH($D$3,Tables!$A$13:$A$17,0)),0))*$C259,0)</f>
        <v>2031.64</v>
      </c>
      <c r="E259" s="9">
        <f>INDEX(Tables!$K:$K,MATCH($A259,Tables!$F:$F,0))</f>
        <v>1.3137000000000001</v>
      </c>
      <c r="F259" s="8">
        <f t="shared" si="18"/>
        <v>2668.9654680000003</v>
      </c>
      <c r="G259" s="8">
        <f t="shared" si="19"/>
        <v>2031.0827211480002</v>
      </c>
      <c r="H259" s="9">
        <f>_xlfn.IFNA(INDEX('Wage Index 2022'!$F:$F,MATCH($B$3,'Wage Index 2022'!$C:$C,0)),0)</f>
        <v>0.72400000000000009</v>
      </c>
      <c r="I259" s="8">
        <f t="shared" si="20"/>
        <v>1470.5038901111523</v>
      </c>
      <c r="J259" s="8">
        <f t="shared" si="21"/>
        <v>637.88274685200008</v>
      </c>
      <c r="K259" s="8">
        <f t="shared" si="22"/>
        <v>2108.3866369631523</v>
      </c>
    </row>
    <row r="260" spans="1:11" x14ac:dyDescent="0.25">
      <c r="A260" s="7" t="s">
        <v>267</v>
      </c>
      <c r="B260" s="7">
        <f>INDEX(Tables!$J:$J,MATCH($A260,Tables!$F:$F,0))</f>
        <v>2</v>
      </c>
      <c r="C260" s="8">
        <f t="shared" si="23"/>
        <v>2031.64</v>
      </c>
      <c r="D260" s="8">
        <f>IF($B$3&lt;&gt;"",(_xlfn.IFNA(INDEX(Tables!$B$13:$B$17,MATCH($D$3,Tables!$A$13:$A$17,0)),0))*$C260,0)</f>
        <v>2031.64</v>
      </c>
      <c r="E260" s="9">
        <f>INDEX(Tables!$K:$K,MATCH($A260,Tables!$F:$F,0))</f>
        <v>0.47939999999999999</v>
      </c>
      <c r="F260" s="8">
        <f t="shared" si="18"/>
        <v>973.96821599999998</v>
      </c>
      <c r="G260" s="8">
        <f t="shared" si="19"/>
        <v>741.18981237599996</v>
      </c>
      <c r="H260" s="9">
        <f>_xlfn.IFNA(INDEX('Wage Index 2022'!$F:$F,MATCH($B$3,'Wage Index 2022'!$C:$C,0)),0)</f>
        <v>0.72400000000000009</v>
      </c>
      <c r="I260" s="8">
        <f t="shared" si="20"/>
        <v>536.62142416022402</v>
      </c>
      <c r="J260" s="8">
        <f t="shared" si="21"/>
        <v>232.77840362399999</v>
      </c>
      <c r="K260" s="8">
        <f t="shared" si="22"/>
        <v>769.39982778422404</v>
      </c>
    </row>
    <row r="261" spans="1:11" x14ac:dyDescent="0.25">
      <c r="A261" s="7" t="s">
        <v>268</v>
      </c>
      <c r="B261" s="7">
        <f>INDEX(Tables!$J:$J,MATCH($A261,Tables!$F:$F,0))</f>
        <v>2</v>
      </c>
      <c r="C261" s="8">
        <f t="shared" si="23"/>
        <v>2031.64</v>
      </c>
      <c r="D261" s="8">
        <f>IF($B$3&lt;&gt;"",(_xlfn.IFNA(INDEX(Tables!$B$13:$B$17,MATCH($D$3,Tables!$A$13:$A$17,0)),0))*$C261,0)</f>
        <v>2031.64</v>
      </c>
      <c r="E261" s="9">
        <f>INDEX(Tables!$K:$K,MATCH($A261,Tables!$F:$F,0))</f>
        <v>0.54379999999999995</v>
      </c>
      <c r="F261" s="8">
        <f t="shared" si="18"/>
        <v>1104.805832</v>
      </c>
      <c r="G261" s="8">
        <f t="shared" si="19"/>
        <v>840.75723815200001</v>
      </c>
      <c r="H261" s="9">
        <f>_xlfn.IFNA(INDEX('Wage Index 2022'!$F:$F,MATCH($B$3,'Wage Index 2022'!$C:$C,0)),0)</f>
        <v>0.72400000000000009</v>
      </c>
      <c r="I261" s="8">
        <f t="shared" si="20"/>
        <v>608.70824042204811</v>
      </c>
      <c r="J261" s="8">
        <f t="shared" si="21"/>
        <v>264.048593848</v>
      </c>
      <c r="K261" s="8">
        <f t="shared" si="22"/>
        <v>872.7568342700481</v>
      </c>
    </row>
    <row r="262" spans="1:11" x14ac:dyDescent="0.25">
      <c r="A262" s="7" t="s">
        <v>269</v>
      </c>
      <c r="B262" s="7">
        <f>INDEX(Tables!$J:$J,MATCH($A262,Tables!$F:$F,0))</f>
        <v>2</v>
      </c>
      <c r="C262" s="8">
        <f t="shared" si="23"/>
        <v>2031.64</v>
      </c>
      <c r="D262" s="8">
        <f>IF($B$3&lt;&gt;"",(_xlfn.IFNA(INDEX(Tables!$B$13:$B$17,MATCH($D$3,Tables!$A$13:$A$17,0)),0))*$C262,0)</f>
        <v>2031.64</v>
      </c>
      <c r="E262" s="9">
        <f>INDEX(Tables!$K:$K,MATCH($A262,Tables!$F:$F,0))</f>
        <v>0.69899999999999995</v>
      </c>
      <c r="F262" s="8">
        <f t="shared" si="18"/>
        <v>1420.11636</v>
      </c>
      <c r="G262" s="8">
        <f t="shared" si="19"/>
        <v>1080.70854996</v>
      </c>
      <c r="H262" s="9">
        <f>_xlfn.IFNA(INDEX('Wage Index 2022'!$F:$F,MATCH($B$3,'Wage Index 2022'!$C:$C,0)),0)</f>
        <v>0.72400000000000009</v>
      </c>
      <c r="I262" s="8">
        <f t="shared" si="20"/>
        <v>782.43299017104016</v>
      </c>
      <c r="J262" s="8">
        <f t="shared" si="21"/>
        <v>339.40781003999996</v>
      </c>
      <c r="K262" s="8">
        <f t="shared" si="22"/>
        <v>1121.84080021104</v>
      </c>
    </row>
    <row r="263" spans="1:11" x14ac:dyDescent="0.25">
      <c r="A263" s="7" t="s">
        <v>270</v>
      </c>
      <c r="B263" s="7">
        <f>INDEX(Tables!$J:$J,MATCH($A263,Tables!$F:$F,0))</f>
        <v>2</v>
      </c>
      <c r="C263" s="8">
        <f t="shared" si="23"/>
        <v>2031.64</v>
      </c>
      <c r="D263" s="8">
        <f>IF($B$3&lt;&gt;"",(_xlfn.IFNA(INDEX(Tables!$B$13:$B$17,MATCH($D$3,Tables!$A$13:$A$17,0)),0))*$C263,0)</f>
        <v>2031.64</v>
      </c>
      <c r="E263" s="9">
        <f>INDEX(Tables!$K:$K,MATCH($A263,Tables!$F:$F,0))</f>
        <v>0.62029999999999996</v>
      </c>
      <c r="F263" s="8">
        <f t="shared" si="18"/>
        <v>1260.2262920000001</v>
      </c>
      <c r="G263" s="8">
        <f t="shared" si="19"/>
        <v>959.032208212</v>
      </c>
      <c r="H263" s="9">
        <f>_xlfn.IFNA(INDEX('Wage Index 2022'!$F:$F,MATCH($B$3,'Wage Index 2022'!$C:$C,0)),0)</f>
        <v>0.72400000000000009</v>
      </c>
      <c r="I263" s="8">
        <f t="shared" si="20"/>
        <v>694.33931874548807</v>
      </c>
      <c r="J263" s="8">
        <f t="shared" si="21"/>
        <v>301.194083788</v>
      </c>
      <c r="K263" s="8">
        <f t="shared" si="22"/>
        <v>995.53340253348802</v>
      </c>
    </row>
    <row r="264" spans="1:11" x14ac:dyDescent="0.25">
      <c r="A264" s="7" t="s">
        <v>271</v>
      </c>
      <c r="B264" s="7">
        <f>INDEX(Tables!$J:$J,MATCH($A264,Tables!$F:$F,0))</f>
        <v>2</v>
      </c>
      <c r="C264" s="8">
        <f t="shared" si="23"/>
        <v>2031.64</v>
      </c>
      <c r="D264" s="8">
        <f>IF($B$3&lt;&gt;"",(_xlfn.IFNA(INDEX(Tables!$B$13:$B$17,MATCH($D$3,Tables!$A$13:$A$17,0)),0))*$C264,0)</f>
        <v>2031.64</v>
      </c>
      <c r="E264" s="9">
        <f>INDEX(Tables!$K:$K,MATCH($A264,Tables!$F:$F,0))</f>
        <v>0.68459999999999999</v>
      </c>
      <c r="F264" s="8">
        <f t="shared" si="18"/>
        <v>1390.8607440000001</v>
      </c>
      <c r="G264" s="8">
        <f t="shared" si="19"/>
        <v>1058.445026184</v>
      </c>
      <c r="H264" s="9">
        <f>_xlfn.IFNA(INDEX('Wage Index 2022'!$F:$F,MATCH($B$3,'Wage Index 2022'!$C:$C,0)),0)</f>
        <v>0.72400000000000009</v>
      </c>
      <c r="I264" s="8">
        <f t="shared" si="20"/>
        <v>766.31419895721604</v>
      </c>
      <c r="J264" s="8">
        <f t="shared" si="21"/>
        <v>332.41571781599998</v>
      </c>
      <c r="K264" s="8">
        <f t="shared" si="22"/>
        <v>1098.729916773216</v>
      </c>
    </row>
    <row r="265" spans="1:11" x14ac:dyDescent="0.25">
      <c r="A265" s="7" t="s">
        <v>272</v>
      </c>
      <c r="B265" s="7">
        <f>INDEX(Tables!$J:$J,MATCH($A265,Tables!$F:$F,0))</f>
        <v>2</v>
      </c>
      <c r="C265" s="8">
        <f t="shared" si="23"/>
        <v>2031.64</v>
      </c>
      <c r="D265" s="8">
        <f>IF($B$3&lt;&gt;"",(_xlfn.IFNA(INDEX(Tables!$B$13:$B$17,MATCH($D$3,Tables!$A$13:$A$17,0)),0))*$C265,0)</f>
        <v>2031.64</v>
      </c>
      <c r="E265" s="9">
        <f>INDEX(Tables!$K:$K,MATCH($A265,Tables!$F:$F,0))</f>
        <v>0.83989999999999998</v>
      </c>
      <c r="F265" s="8">
        <f t="shared" si="18"/>
        <v>1706.3744360000001</v>
      </c>
      <c r="G265" s="8">
        <f t="shared" si="19"/>
        <v>1298.550945796</v>
      </c>
      <c r="H265" s="9">
        <f>_xlfn.IFNA(INDEX('Wage Index 2022'!$F:$F,MATCH($B$3,'Wage Index 2022'!$C:$C,0)),0)</f>
        <v>0.72400000000000009</v>
      </c>
      <c r="I265" s="8">
        <f t="shared" si="20"/>
        <v>940.15088475630409</v>
      </c>
      <c r="J265" s="8">
        <f t="shared" si="21"/>
        <v>407.823490204</v>
      </c>
      <c r="K265" s="8">
        <f t="shared" si="22"/>
        <v>1347.974374960304</v>
      </c>
    </row>
    <row r="266" spans="1:11" x14ac:dyDescent="0.25">
      <c r="A266" s="7" t="s">
        <v>273</v>
      </c>
      <c r="B266" s="7">
        <f>INDEX(Tables!$J:$J,MATCH($A266,Tables!$F:$F,0))</f>
        <v>2</v>
      </c>
      <c r="C266" s="8">
        <f t="shared" si="23"/>
        <v>2031.64</v>
      </c>
      <c r="D266" s="8">
        <f>IF($B$3&lt;&gt;"",(_xlfn.IFNA(INDEX(Tables!$B$13:$B$17,MATCH($D$3,Tables!$A$13:$A$17,0)),0))*$C266,0)</f>
        <v>2031.64</v>
      </c>
      <c r="E266" s="9">
        <f>INDEX(Tables!$K:$K,MATCH($A266,Tables!$F:$F,0))</f>
        <v>0.59</v>
      </c>
      <c r="F266" s="8">
        <f t="shared" si="18"/>
        <v>1198.6676</v>
      </c>
      <c r="G266" s="8">
        <f t="shared" si="19"/>
        <v>912.18604360000006</v>
      </c>
      <c r="H266" s="9">
        <f>_xlfn.IFNA(INDEX('Wage Index 2022'!$F:$F,MATCH($B$3,'Wage Index 2022'!$C:$C,0)),0)</f>
        <v>0.72400000000000009</v>
      </c>
      <c r="I266" s="8">
        <f t="shared" si="20"/>
        <v>660.42269556640008</v>
      </c>
      <c r="J266" s="8">
        <f t="shared" si="21"/>
        <v>286.48155639999999</v>
      </c>
      <c r="K266" s="8">
        <f t="shared" si="22"/>
        <v>946.90425196640012</v>
      </c>
    </row>
    <row r="267" spans="1:11" x14ac:dyDescent="0.25">
      <c r="A267" s="7" t="s">
        <v>274</v>
      </c>
      <c r="B267" s="7">
        <f>INDEX(Tables!$J:$J,MATCH($A267,Tables!$F:$F,0))</f>
        <v>2</v>
      </c>
      <c r="C267" s="8">
        <f t="shared" si="23"/>
        <v>2031.64</v>
      </c>
      <c r="D267" s="8">
        <f>IF($B$3&lt;&gt;"",(_xlfn.IFNA(INDEX(Tables!$B$13:$B$17,MATCH($D$3,Tables!$A$13:$A$17,0)),0))*$C267,0)</f>
        <v>2031.64</v>
      </c>
      <c r="E267" s="9">
        <f>INDEX(Tables!$K:$K,MATCH($A267,Tables!$F:$F,0))</f>
        <v>0.65439999999999998</v>
      </c>
      <c r="F267" s="8">
        <f t="shared" si="18"/>
        <v>1329.505216</v>
      </c>
      <c r="G267" s="8">
        <f t="shared" si="19"/>
        <v>1011.753469376</v>
      </c>
      <c r="H267" s="9">
        <f>_xlfn.IFNA(INDEX('Wage Index 2022'!$F:$F,MATCH($B$3,'Wage Index 2022'!$C:$C,0)),0)</f>
        <v>0.72400000000000009</v>
      </c>
      <c r="I267" s="8">
        <f t="shared" si="20"/>
        <v>732.50951182822405</v>
      </c>
      <c r="J267" s="8">
        <f t="shared" si="21"/>
        <v>317.75174662399996</v>
      </c>
      <c r="K267" s="8">
        <f t="shared" si="22"/>
        <v>1050.261258452224</v>
      </c>
    </row>
    <row r="268" spans="1:11" x14ac:dyDescent="0.25">
      <c r="A268" s="7" t="s">
        <v>275</v>
      </c>
      <c r="B268" s="7">
        <f>INDEX(Tables!$J:$J,MATCH($A268,Tables!$F:$F,0))</f>
        <v>2</v>
      </c>
      <c r="C268" s="8">
        <f t="shared" si="23"/>
        <v>2031.64</v>
      </c>
      <c r="D268" s="8">
        <f>IF($B$3&lt;&gt;"",(_xlfn.IFNA(INDEX(Tables!$B$13:$B$17,MATCH($D$3,Tables!$A$13:$A$17,0)),0))*$C268,0)</f>
        <v>2031.64</v>
      </c>
      <c r="E268" s="9">
        <f>INDEX(Tables!$K:$K,MATCH($A268,Tables!$F:$F,0))</f>
        <v>0.80959999999999999</v>
      </c>
      <c r="F268" s="8">
        <f t="shared" ref="F268:F331" si="24">$D268*$E268</f>
        <v>1644.815744</v>
      </c>
      <c r="G268" s="8">
        <f t="shared" ref="G268:G331" si="25">$F268*$G$7</f>
        <v>1251.704781184</v>
      </c>
      <c r="H268" s="9">
        <f>_xlfn.IFNA(INDEX('Wage Index 2022'!$F:$F,MATCH($B$3,'Wage Index 2022'!$C:$C,0)),0)</f>
        <v>0.72400000000000009</v>
      </c>
      <c r="I268" s="8">
        <f t="shared" ref="I268:I331" si="26">$G268*$H268</f>
        <v>906.2342615772161</v>
      </c>
      <c r="J268" s="8">
        <f t="shared" ref="J268:J331" si="27">$F268*$J$7</f>
        <v>393.11096281599998</v>
      </c>
      <c r="K268" s="8">
        <f t="shared" ref="K268:K331" si="28">SUM($I268:$J268)</f>
        <v>1299.3452243932161</v>
      </c>
    </row>
    <row r="269" spans="1:11" x14ac:dyDescent="0.25">
      <c r="A269" s="7" t="s">
        <v>276</v>
      </c>
      <c r="B269" s="7">
        <f>INDEX(Tables!$J:$J,MATCH($A269,Tables!$F:$F,0))</f>
        <v>2</v>
      </c>
      <c r="C269" s="8">
        <f t="shared" ref="C269:C332" si="29">$C$11</f>
        <v>2031.64</v>
      </c>
      <c r="D269" s="8">
        <f>IF($B$3&lt;&gt;"",(_xlfn.IFNA(INDEX(Tables!$B$13:$B$17,MATCH($D$3,Tables!$A$13:$A$17,0)),0))*$C269,0)</f>
        <v>2031.64</v>
      </c>
      <c r="E269" s="9">
        <f>INDEX(Tables!$K:$K,MATCH($A269,Tables!$F:$F,0))</f>
        <v>0.62570000000000003</v>
      </c>
      <c r="F269" s="8">
        <f t="shared" si="24"/>
        <v>1271.1971480000002</v>
      </c>
      <c r="G269" s="8">
        <f t="shared" si="25"/>
        <v>967.38102962800019</v>
      </c>
      <c r="H269" s="9">
        <f>_xlfn.IFNA(INDEX('Wage Index 2022'!$F:$F,MATCH($B$3,'Wage Index 2022'!$C:$C,0)),0)</f>
        <v>0.72400000000000009</v>
      </c>
      <c r="I269" s="8">
        <f t="shared" si="26"/>
        <v>700.38386545067226</v>
      </c>
      <c r="J269" s="8">
        <f t="shared" si="27"/>
        <v>303.81611837200006</v>
      </c>
      <c r="K269" s="8">
        <f t="shared" si="28"/>
        <v>1004.1999838226723</v>
      </c>
    </row>
    <row r="270" spans="1:11" x14ac:dyDescent="0.25">
      <c r="A270" s="7" t="s">
        <v>277</v>
      </c>
      <c r="B270" s="7">
        <f>INDEX(Tables!$J:$J,MATCH($A270,Tables!$F:$F,0))</f>
        <v>2</v>
      </c>
      <c r="C270" s="8">
        <f t="shared" si="29"/>
        <v>2031.64</v>
      </c>
      <c r="D270" s="8">
        <f>IF($B$3&lt;&gt;"",(_xlfn.IFNA(INDEX(Tables!$B$13:$B$17,MATCH($D$3,Tables!$A$13:$A$17,0)),0))*$C270,0)</f>
        <v>2031.64</v>
      </c>
      <c r="E270" s="9">
        <f>INDEX(Tables!$K:$K,MATCH($A270,Tables!$F:$F,0))</f>
        <v>0.69</v>
      </c>
      <c r="F270" s="8">
        <f t="shared" si="24"/>
        <v>1401.8316</v>
      </c>
      <c r="G270" s="8">
        <f t="shared" si="25"/>
        <v>1066.7938475999999</v>
      </c>
      <c r="H270" s="9">
        <f>_xlfn.IFNA(INDEX('Wage Index 2022'!$F:$F,MATCH($B$3,'Wage Index 2022'!$C:$C,0)),0)</f>
        <v>0.72400000000000009</v>
      </c>
      <c r="I270" s="8">
        <f t="shared" si="26"/>
        <v>772.3587456624</v>
      </c>
      <c r="J270" s="8">
        <f t="shared" si="27"/>
        <v>335.03775239999999</v>
      </c>
      <c r="K270" s="8">
        <f t="shared" si="28"/>
        <v>1107.3964980624</v>
      </c>
    </row>
    <row r="271" spans="1:11" x14ac:dyDescent="0.25">
      <c r="A271" s="7" t="s">
        <v>278</v>
      </c>
      <c r="B271" s="7">
        <f>INDEX(Tables!$J:$J,MATCH($A271,Tables!$F:$F,0))</f>
        <v>2</v>
      </c>
      <c r="C271" s="8">
        <f t="shared" si="29"/>
        <v>2031.64</v>
      </c>
      <c r="D271" s="8">
        <f>IF($B$3&lt;&gt;"",(_xlfn.IFNA(INDEX(Tables!$B$13:$B$17,MATCH($D$3,Tables!$A$13:$A$17,0)),0))*$C271,0)</f>
        <v>2031.64</v>
      </c>
      <c r="E271" s="9">
        <f>INDEX(Tables!$K:$K,MATCH($A271,Tables!$F:$F,0))</f>
        <v>0.84530000000000005</v>
      </c>
      <c r="F271" s="8">
        <f t="shared" si="24"/>
        <v>1717.3452920000002</v>
      </c>
      <c r="G271" s="8">
        <f t="shared" si="25"/>
        <v>1306.8997672120001</v>
      </c>
      <c r="H271" s="9">
        <f>_xlfn.IFNA(INDEX('Wage Index 2022'!$F:$F,MATCH($B$3,'Wage Index 2022'!$C:$C,0)),0)</f>
        <v>0.72400000000000009</v>
      </c>
      <c r="I271" s="8">
        <f t="shared" si="26"/>
        <v>946.19543146148817</v>
      </c>
      <c r="J271" s="8">
        <f t="shared" si="27"/>
        <v>410.44552478800006</v>
      </c>
      <c r="K271" s="8">
        <f t="shared" si="28"/>
        <v>1356.6409562494882</v>
      </c>
    </row>
    <row r="272" spans="1:11" x14ac:dyDescent="0.25">
      <c r="A272" s="7" t="s">
        <v>279</v>
      </c>
      <c r="B272" s="7">
        <f>INDEX(Tables!$J:$J,MATCH($A272,Tables!$F:$F,0))</f>
        <v>2</v>
      </c>
      <c r="C272" s="8">
        <f t="shared" si="29"/>
        <v>2031.64</v>
      </c>
      <c r="D272" s="8">
        <f>IF($B$3&lt;&gt;"",(_xlfn.IFNA(INDEX(Tables!$B$13:$B$17,MATCH($D$3,Tables!$A$13:$A$17,0)),0))*$C272,0)</f>
        <v>2031.64</v>
      </c>
      <c r="E272" s="9">
        <f>INDEX(Tables!$K:$K,MATCH($A272,Tables!$F:$F,0))</f>
        <v>0.72860000000000003</v>
      </c>
      <c r="F272" s="8">
        <f t="shared" si="24"/>
        <v>1480.2529040000002</v>
      </c>
      <c r="G272" s="8">
        <f t="shared" si="25"/>
        <v>1126.4724599440001</v>
      </c>
      <c r="H272" s="9">
        <f>_xlfn.IFNA(INDEX('Wage Index 2022'!$F:$F,MATCH($B$3,'Wage Index 2022'!$C:$C,0)),0)</f>
        <v>0.72400000000000009</v>
      </c>
      <c r="I272" s="8">
        <f t="shared" si="26"/>
        <v>815.56606099945611</v>
      </c>
      <c r="J272" s="8">
        <f t="shared" si="27"/>
        <v>353.78044405600002</v>
      </c>
      <c r="K272" s="8">
        <f t="shared" si="28"/>
        <v>1169.3465050554562</v>
      </c>
    </row>
    <row r="273" spans="1:11" x14ac:dyDescent="0.25">
      <c r="A273" s="7" t="s">
        <v>280</v>
      </c>
      <c r="B273" s="7">
        <f>INDEX(Tables!$J:$J,MATCH($A273,Tables!$F:$F,0))</f>
        <v>2</v>
      </c>
      <c r="C273" s="8">
        <f t="shared" si="29"/>
        <v>2031.64</v>
      </c>
      <c r="D273" s="8">
        <f>IF($B$3&lt;&gt;"",(_xlfn.IFNA(INDEX(Tables!$B$13:$B$17,MATCH($D$3,Tables!$A$13:$A$17,0)),0))*$C273,0)</f>
        <v>2031.64</v>
      </c>
      <c r="E273" s="9">
        <f>INDEX(Tables!$K:$K,MATCH($A273,Tables!$F:$F,0))</f>
        <v>0.79300000000000004</v>
      </c>
      <c r="F273" s="8">
        <f t="shared" si="24"/>
        <v>1611.0905200000002</v>
      </c>
      <c r="G273" s="8">
        <f t="shared" si="25"/>
        <v>1226.0398857200003</v>
      </c>
      <c r="H273" s="9">
        <f>_xlfn.IFNA(INDEX('Wage Index 2022'!$F:$F,MATCH($B$3,'Wage Index 2022'!$C:$C,0)),0)</f>
        <v>0.72400000000000009</v>
      </c>
      <c r="I273" s="8">
        <f t="shared" si="26"/>
        <v>887.65287726128031</v>
      </c>
      <c r="J273" s="8">
        <f t="shared" si="27"/>
        <v>385.05063428000005</v>
      </c>
      <c r="K273" s="8">
        <f t="shared" si="28"/>
        <v>1272.7035115412805</v>
      </c>
    </row>
    <row r="274" spans="1:11" x14ac:dyDescent="0.25">
      <c r="A274" s="7" t="s">
        <v>281</v>
      </c>
      <c r="B274" s="7">
        <f>INDEX(Tables!$J:$J,MATCH($A274,Tables!$F:$F,0))</f>
        <v>3</v>
      </c>
      <c r="C274" s="8">
        <f t="shared" si="29"/>
        <v>2031.64</v>
      </c>
      <c r="D274" s="8">
        <f>IF($B$3&lt;&gt;"",(_xlfn.IFNA(INDEX(Tables!$B$13:$B$17,MATCH($D$3,Tables!$A$13:$A$17,0)),0))*$C274,0)</f>
        <v>2031.64</v>
      </c>
      <c r="E274" s="9">
        <f>INDEX(Tables!$K:$K,MATCH($A274,Tables!$F:$F,0))</f>
        <v>0.94820000000000004</v>
      </c>
      <c r="F274" s="8">
        <f t="shared" si="24"/>
        <v>1926.4010480000002</v>
      </c>
      <c r="G274" s="8">
        <f t="shared" si="25"/>
        <v>1465.9911975280002</v>
      </c>
      <c r="H274" s="9">
        <f>_xlfn.IFNA(INDEX('Wage Index 2022'!$F:$F,MATCH($B$3,'Wage Index 2022'!$C:$C,0)),0)</f>
        <v>0.72400000000000009</v>
      </c>
      <c r="I274" s="8">
        <f t="shared" si="26"/>
        <v>1061.3776270102721</v>
      </c>
      <c r="J274" s="8">
        <f t="shared" si="27"/>
        <v>460.40985047200002</v>
      </c>
      <c r="K274" s="8">
        <f t="shared" si="28"/>
        <v>1521.7874774822722</v>
      </c>
    </row>
    <row r="275" spans="1:11" x14ac:dyDescent="0.25">
      <c r="A275" s="7" t="s">
        <v>282</v>
      </c>
      <c r="B275" s="7">
        <f>INDEX(Tables!$J:$J,MATCH($A275,Tables!$F:$F,0))</f>
        <v>2</v>
      </c>
      <c r="C275" s="8">
        <f t="shared" si="29"/>
        <v>2031.64</v>
      </c>
      <c r="D275" s="8">
        <f>IF($B$3&lt;&gt;"",(_xlfn.IFNA(INDEX(Tables!$B$13:$B$17,MATCH($D$3,Tables!$A$13:$A$17,0)),0))*$C275,0)</f>
        <v>2031.64</v>
      </c>
      <c r="E275" s="9">
        <f>INDEX(Tables!$K:$K,MATCH($A275,Tables!$F:$F,0))</f>
        <v>0.89019999999999999</v>
      </c>
      <c r="F275" s="8">
        <f t="shared" si="24"/>
        <v>1808.565928</v>
      </c>
      <c r="G275" s="8">
        <f t="shared" si="25"/>
        <v>1376.3186712080001</v>
      </c>
      <c r="H275" s="9">
        <f>_xlfn.IFNA(INDEX('Wage Index 2022'!$F:$F,MATCH($B$3,'Wage Index 2022'!$C:$C,0)),0)</f>
        <v>0.72400000000000009</v>
      </c>
      <c r="I275" s="8">
        <f t="shared" si="26"/>
        <v>996.45471795459218</v>
      </c>
      <c r="J275" s="8">
        <f t="shared" si="27"/>
        <v>432.24725679199997</v>
      </c>
      <c r="K275" s="8">
        <f t="shared" si="28"/>
        <v>1428.7019747465922</v>
      </c>
    </row>
    <row r="276" spans="1:11" x14ac:dyDescent="0.25">
      <c r="A276" s="7" t="s">
        <v>283</v>
      </c>
      <c r="B276" s="7">
        <f>INDEX(Tables!$J:$J,MATCH($A276,Tables!$F:$F,0))</f>
        <v>2</v>
      </c>
      <c r="C276" s="8">
        <f t="shared" si="29"/>
        <v>2031.64</v>
      </c>
      <c r="D276" s="8">
        <f>IF($B$3&lt;&gt;"",(_xlfn.IFNA(INDEX(Tables!$B$13:$B$17,MATCH($D$3,Tables!$A$13:$A$17,0)),0))*$C276,0)</f>
        <v>2031.64</v>
      </c>
      <c r="E276" s="9">
        <f>INDEX(Tables!$K:$K,MATCH($A276,Tables!$F:$F,0))</f>
        <v>0.9546</v>
      </c>
      <c r="F276" s="8">
        <f t="shared" si="24"/>
        <v>1939.403544</v>
      </c>
      <c r="G276" s="8">
        <f t="shared" si="25"/>
        <v>1475.886096984</v>
      </c>
      <c r="H276" s="9">
        <f>_xlfn.IFNA(INDEX('Wage Index 2022'!$F:$F,MATCH($B$3,'Wage Index 2022'!$C:$C,0)),0)</f>
        <v>0.72400000000000009</v>
      </c>
      <c r="I276" s="8">
        <f t="shared" si="26"/>
        <v>1068.541534216416</v>
      </c>
      <c r="J276" s="8">
        <f t="shared" si="27"/>
        <v>463.51744701600001</v>
      </c>
      <c r="K276" s="8">
        <f t="shared" si="28"/>
        <v>1532.058981232416</v>
      </c>
    </row>
    <row r="277" spans="1:11" x14ac:dyDescent="0.25">
      <c r="A277" s="7" t="s">
        <v>284</v>
      </c>
      <c r="B277" s="7">
        <f>INDEX(Tables!$J:$J,MATCH($A277,Tables!$F:$F,0))</f>
        <v>3</v>
      </c>
      <c r="C277" s="8">
        <f t="shared" si="29"/>
        <v>2031.64</v>
      </c>
      <c r="D277" s="8">
        <f>IF($B$3&lt;&gt;"",(_xlfn.IFNA(INDEX(Tables!$B$13:$B$17,MATCH($D$3,Tables!$A$13:$A$17,0)),0))*$C277,0)</f>
        <v>2031.64</v>
      </c>
      <c r="E277" s="9">
        <f>INDEX(Tables!$K:$K,MATCH($A277,Tables!$F:$F,0))</f>
        <v>1.1097999999999999</v>
      </c>
      <c r="F277" s="8">
        <f t="shared" si="24"/>
        <v>2254.7140719999998</v>
      </c>
      <c r="G277" s="8">
        <f t="shared" si="25"/>
        <v>1715.8374087919999</v>
      </c>
      <c r="H277" s="9">
        <f>_xlfn.IFNA(INDEX('Wage Index 2022'!$F:$F,MATCH($B$3,'Wage Index 2022'!$C:$C,0)),0)</f>
        <v>0.72400000000000009</v>
      </c>
      <c r="I277" s="8">
        <f t="shared" si="26"/>
        <v>1242.2662839654081</v>
      </c>
      <c r="J277" s="8">
        <f t="shared" si="27"/>
        <v>538.87666320799997</v>
      </c>
      <c r="K277" s="8">
        <f t="shared" si="28"/>
        <v>1781.1429471734082</v>
      </c>
    </row>
    <row r="278" spans="1:11" x14ac:dyDescent="0.25">
      <c r="A278" s="7" t="s">
        <v>285</v>
      </c>
      <c r="B278" s="7">
        <f>INDEX(Tables!$J:$J,MATCH($A278,Tables!$F:$F,0))</f>
        <v>2</v>
      </c>
      <c r="C278" s="8">
        <f t="shared" si="29"/>
        <v>2031.64</v>
      </c>
      <c r="D278" s="8">
        <f>IF($B$3&lt;&gt;"",(_xlfn.IFNA(INDEX(Tables!$B$13:$B$17,MATCH($D$3,Tables!$A$13:$A$17,0)),0))*$C278,0)</f>
        <v>2031.64</v>
      </c>
      <c r="E278" s="9">
        <f>INDEX(Tables!$K:$K,MATCH($A278,Tables!$F:$F,0))</f>
        <v>0.47089999999999999</v>
      </c>
      <c r="F278" s="8">
        <f t="shared" si="24"/>
        <v>956.69927600000005</v>
      </c>
      <c r="G278" s="8">
        <f t="shared" si="25"/>
        <v>728.04814903600004</v>
      </c>
      <c r="H278" s="9">
        <f>_xlfn.IFNA(INDEX('Wage Index 2022'!$F:$F,MATCH($B$3,'Wage Index 2022'!$C:$C,0)),0)</f>
        <v>0.72400000000000009</v>
      </c>
      <c r="I278" s="8">
        <f t="shared" si="26"/>
        <v>527.10685990206412</v>
      </c>
      <c r="J278" s="8">
        <f t="shared" si="27"/>
        <v>228.65112696400001</v>
      </c>
      <c r="K278" s="8">
        <f t="shared" si="28"/>
        <v>755.75798686606413</v>
      </c>
    </row>
    <row r="279" spans="1:11" x14ac:dyDescent="0.25">
      <c r="A279" s="7" t="s">
        <v>286</v>
      </c>
      <c r="B279" s="7">
        <f>INDEX(Tables!$J:$J,MATCH($A279,Tables!$F:$F,0))</f>
        <v>2</v>
      </c>
      <c r="C279" s="8">
        <f t="shared" si="29"/>
        <v>2031.64</v>
      </c>
      <c r="D279" s="8">
        <f>IF($B$3&lt;&gt;"",(_xlfn.IFNA(INDEX(Tables!$B$13:$B$17,MATCH($D$3,Tables!$A$13:$A$17,0)),0))*$C279,0)</f>
        <v>2031.64</v>
      </c>
      <c r="E279" s="9">
        <f>INDEX(Tables!$K:$K,MATCH($A279,Tables!$F:$F,0))</f>
        <v>0.53520000000000001</v>
      </c>
      <c r="F279" s="8">
        <f t="shared" si="24"/>
        <v>1087.3337280000001</v>
      </c>
      <c r="G279" s="8">
        <f t="shared" si="25"/>
        <v>827.46096700800001</v>
      </c>
      <c r="H279" s="9">
        <f>_xlfn.IFNA(INDEX('Wage Index 2022'!$F:$F,MATCH($B$3,'Wage Index 2022'!$C:$C,0)),0)</f>
        <v>0.72400000000000009</v>
      </c>
      <c r="I279" s="8">
        <f t="shared" si="26"/>
        <v>599.08174011379208</v>
      </c>
      <c r="J279" s="8">
        <f t="shared" si="27"/>
        <v>259.872760992</v>
      </c>
      <c r="K279" s="8">
        <f t="shared" si="28"/>
        <v>858.95450110579213</v>
      </c>
    </row>
    <row r="280" spans="1:11" x14ac:dyDescent="0.25">
      <c r="A280" s="7" t="s">
        <v>287</v>
      </c>
      <c r="B280" s="7">
        <f>INDEX(Tables!$J:$J,MATCH($A280,Tables!$F:$F,0))</f>
        <v>2</v>
      </c>
      <c r="C280" s="8">
        <f t="shared" si="29"/>
        <v>2031.64</v>
      </c>
      <c r="D280" s="8">
        <f>IF($B$3&lt;&gt;"",(_xlfn.IFNA(INDEX(Tables!$B$13:$B$17,MATCH($D$3,Tables!$A$13:$A$17,0)),0))*$C280,0)</f>
        <v>2031.64</v>
      </c>
      <c r="E280" s="9">
        <f>INDEX(Tables!$K:$K,MATCH($A280,Tables!$F:$F,0))</f>
        <v>0.6905</v>
      </c>
      <c r="F280" s="8">
        <f t="shared" si="24"/>
        <v>1402.8474200000001</v>
      </c>
      <c r="G280" s="8">
        <f t="shared" si="25"/>
        <v>1067.5668866200001</v>
      </c>
      <c r="H280" s="9">
        <f>_xlfn.IFNA(INDEX('Wage Index 2022'!$F:$F,MATCH($B$3,'Wage Index 2022'!$C:$C,0)),0)</f>
        <v>0.72400000000000009</v>
      </c>
      <c r="I280" s="8">
        <f t="shared" si="26"/>
        <v>772.91842591288014</v>
      </c>
      <c r="J280" s="8">
        <f t="shared" si="27"/>
        <v>335.28053338000001</v>
      </c>
      <c r="K280" s="8">
        <f t="shared" si="28"/>
        <v>1108.1989592928801</v>
      </c>
    </row>
    <row r="281" spans="1:11" x14ac:dyDescent="0.25">
      <c r="A281" s="7" t="s">
        <v>288</v>
      </c>
      <c r="B281" s="7">
        <f>INDEX(Tables!$J:$J,MATCH($A281,Tables!$F:$F,0))</f>
        <v>2</v>
      </c>
      <c r="C281" s="8">
        <f t="shared" si="29"/>
        <v>2031.64</v>
      </c>
      <c r="D281" s="8">
        <f>IF($B$3&lt;&gt;"",(_xlfn.IFNA(INDEX(Tables!$B$13:$B$17,MATCH($D$3,Tables!$A$13:$A$17,0)),0))*$C281,0)</f>
        <v>2031.64</v>
      </c>
      <c r="E281" s="9">
        <f>INDEX(Tables!$K:$K,MATCH($A281,Tables!$F:$F,0))</f>
        <v>0.62529999999999997</v>
      </c>
      <c r="F281" s="8">
        <f t="shared" si="24"/>
        <v>1270.3844919999999</v>
      </c>
      <c r="G281" s="8">
        <f t="shared" si="25"/>
        <v>966.76259841199999</v>
      </c>
      <c r="H281" s="9">
        <f>_xlfn.IFNA(INDEX('Wage Index 2022'!$F:$F,MATCH($B$3,'Wage Index 2022'!$C:$C,0)),0)</f>
        <v>0.72400000000000009</v>
      </c>
      <c r="I281" s="8">
        <f t="shared" si="26"/>
        <v>699.93612125028812</v>
      </c>
      <c r="J281" s="8">
        <f t="shared" si="27"/>
        <v>303.62189358799998</v>
      </c>
      <c r="K281" s="8">
        <f t="shared" si="28"/>
        <v>1003.558014838288</v>
      </c>
    </row>
    <row r="282" spans="1:11" x14ac:dyDescent="0.25">
      <c r="A282" s="7" t="s">
        <v>289</v>
      </c>
      <c r="B282" s="7">
        <f>INDEX(Tables!$J:$J,MATCH($A282,Tables!$F:$F,0))</f>
        <v>2</v>
      </c>
      <c r="C282" s="8">
        <f t="shared" si="29"/>
        <v>2031.64</v>
      </c>
      <c r="D282" s="8">
        <f>IF($B$3&lt;&gt;"",(_xlfn.IFNA(INDEX(Tables!$B$13:$B$17,MATCH($D$3,Tables!$A$13:$A$17,0)),0))*$C282,0)</f>
        <v>2031.64</v>
      </c>
      <c r="E282" s="9">
        <f>INDEX(Tables!$K:$K,MATCH($A282,Tables!$F:$F,0))</f>
        <v>0.68959999999999999</v>
      </c>
      <c r="F282" s="8">
        <f t="shared" si="24"/>
        <v>1401.0189440000001</v>
      </c>
      <c r="G282" s="8">
        <f t="shared" si="25"/>
        <v>1066.1754163840001</v>
      </c>
      <c r="H282" s="9">
        <f>_xlfn.IFNA(INDEX('Wage Index 2022'!$F:$F,MATCH($B$3,'Wage Index 2022'!$C:$C,0)),0)</f>
        <v>0.72400000000000009</v>
      </c>
      <c r="I282" s="8">
        <f t="shared" si="26"/>
        <v>771.9110014620162</v>
      </c>
      <c r="J282" s="8">
        <f t="shared" si="27"/>
        <v>334.84352761600002</v>
      </c>
      <c r="K282" s="8">
        <f t="shared" si="28"/>
        <v>1106.7545290780163</v>
      </c>
    </row>
    <row r="283" spans="1:11" x14ac:dyDescent="0.25">
      <c r="A283" s="7" t="s">
        <v>290</v>
      </c>
      <c r="B283" s="7">
        <f>INDEX(Tables!$J:$J,MATCH($A283,Tables!$F:$F,0))</f>
        <v>2</v>
      </c>
      <c r="C283" s="8">
        <f t="shared" si="29"/>
        <v>2031.64</v>
      </c>
      <c r="D283" s="8">
        <f>IF($B$3&lt;&gt;"",(_xlfn.IFNA(INDEX(Tables!$B$13:$B$17,MATCH($D$3,Tables!$A$13:$A$17,0)),0))*$C283,0)</f>
        <v>2031.64</v>
      </c>
      <c r="E283" s="9">
        <f>INDEX(Tables!$K:$K,MATCH($A283,Tables!$F:$F,0))</f>
        <v>0.84489999999999998</v>
      </c>
      <c r="F283" s="8">
        <f t="shared" si="24"/>
        <v>1716.5326360000001</v>
      </c>
      <c r="G283" s="8">
        <f t="shared" si="25"/>
        <v>1306.2813359960001</v>
      </c>
      <c r="H283" s="9">
        <f>_xlfn.IFNA(INDEX('Wage Index 2022'!$F:$F,MATCH($B$3,'Wage Index 2022'!$C:$C,0)),0)</f>
        <v>0.72400000000000009</v>
      </c>
      <c r="I283" s="8">
        <f t="shared" si="26"/>
        <v>945.74768726110415</v>
      </c>
      <c r="J283" s="8">
        <f t="shared" si="27"/>
        <v>410.25130000400003</v>
      </c>
      <c r="K283" s="8">
        <f t="shared" si="28"/>
        <v>1355.9989872651042</v>
      </c>
    </row>
    <row r="284" spans="1:11" x14ac:dyDescent="0.25">
      <c r="A284" s="7" t="s">
        <v>291</v>
      </c>
      <c r="B284" s="7">
        <f>INDEX(Tables!$J:$J,MATCH($A284,Tables!$F:$F,0))</f>
        <v>2</v>
      </c>
      <c r="C284" s="8">
        <f t="shared" si="29"/>
        <v>2031.64</v>
      </c>
      <c r="D284" s="8">
        <f>IF($B$3&lt;&gt;"",(_xlfn.IFNA(INDEX(Tables!$B$13:$B$17,MATCH($D$3,Tables!$A$13:$A$17,0)),0))*$C284,0)</f>
        <v>2031.64</v>
      </c>
      <c r="E284" s="9">
        <f>INDEX(Tables!$K:$K,MATCH($A284,Tables!$F:$F,0))</f>
        <v>0.71640000000000004</v>
      </c>
      <c r="F284" s="8">
        <f t="shared" si="24"/>
        <v>1455.4668960000001</v>
      </c>
      <c r="G284" s="8">
        <f t="shared" si="25"/>
        <v>1107.6103078560002</v>
      </c>
      <c r="H284" s="9">
        <f>_xlfn.IFNA(INDEX('Wage Index 2022'!$F:$F,MATCH($B$3,'Wage Index 2022'!$C:$C,0)),0)</f>
        <v>0.72400000000000009</v>
      </c>
      <c r="I284" s="8">
        <f t="shared" si="26"/>
        <v>801.90986288774423</v>
      </c>
      <c r="J284" s="8">
        <f t="shared" si="27"/>
        <v>347.856588144</v>
      </c>
      <c r="K284" s="8">
        <f t="shared" si="28"/>
        <v>1149.7664510317443</v>
      </c>
    </row>
    <row r="285" spans="1:11" x14ac:dyDescent="0.25">
      <c r="A285" s="7" t="s">
        <v>292</v>
      </c>
      <c r="B285" s="7">
        <f>INDEX(Tables!$J:$J,MATCH($A285,Tables!$F:$F,0))</f>
        <v>2</v>
      </c>
      <c r="C285" s="8">
        <f t="shared" si="29"/>
        <v>2031.64</v>
      </c>
      <c r="D285" s="8">
        <f>IF($B$3&lt;&gt;"",(_xlfn.IFNA(INDEX(Tables!$B$13:$B$17,MATCH($D$3,Tables!$A$13:$A$17,0)),0))*$C285,0)</f>
        <v>2031.64</v>
      </c>
      <c r="E285" s="9">
        <f>INDEX(Tables!$K:$K,MATCH($A285,Tables!$F:$F,0))</f>
        <v>0.78069999999999995</v>
      </c>
      <c r="F285" s="8">
        <f t="shared" si="24"/>
        <v>1586.1013479999999</v>
      </c>
      <c r="G285" s="8">
        <f t="shared" si="25"/>
        <v>1207.023125828</v>
      </c>
      <c r="H285" s="9">
        <f>_xlfn.IFNA(INDEX('Wage Index 2022'!$F:$F,MATCH($B$3,'Wage Index 2022'!$C:$C,0)),0)</f>
        <v>0.72400000000000009</v>
      </c>
      <c r="I285" s="8">
        <f t="shared" si="26"/>
        <v>873.88474309947219</v>
      </c>
      <c r="J285" s="8">
        <f t="shared" si="27"/>
        <v>379.07822217199998</v>
      </c>
      <c r="K285" s="8">
        <f t="shared" si="28"/>
        <v>1252.9629652714721</v>
      </c>
    </row>
    <row r="286" spans="1:11" x14ac:dyDescent="0.25">
      <c r="A286" s="7" t="s">
        <v>293</v>
      </c>
      <c r="B286" s="7">
        <f>INDEX(Tables!$J:$J,MATCH($A286,Tables!$F:$F,0))</f>
        <v>3</v>
      </c>
      <c r="C286" s="8">
        <f t="shared" si="29"/>
        <v>2031.64</v>
      </c>
      <c r="D286" s="8">
        <f>IF($B$3&lt;&gt;"",(_xlfn.IFNA(INDEX(Tables!$B$13:$B$17,MATCH($D$3,Tables!$A$13:$A$17,0)),0))*$C286,0)</f>
        <v>2031.64</v>
      </c>
      <c r="E286" s="9">
        <f>INDEX(Tables!$K:$K,MATCH($A286,Tables!$F:$F,0))</f>
        <v>0.93600000000000005</v>
      </c>
      <c r="F286" s="8">
        <f t="shared" si="24"/>
        <v>1901.6150400000001</v>
      </c>
      <c r="G286" s="8">
        <f t="shared" si="25"/>
        <v>1447.12904544</v>
      </c>
      <c r="H286" s="9">
        <f>_xlfn.IFNA(INDEX('Wage Index 2022'!$F:$F,MATCH($B$3,'Wage Index 2022'!$C:$C,0)),0)</f>
        <v>0.72400000000000009</v>
      </c>
      <c r="I286" s="8">
        <f t="shared" si="26"/>
        <v>1047.7214288985601</v>
      </c>
      <c r="J286" s="8">
        <f t="shared" si="27"/>
        <v>454.48599455999999</v>
      </c>
      <c r="K286" s="8">
        <f t="shared" si="28"/>
        <v>1502.2074234585602</v>
      </c>
    </row>
    <row r="287" spans="1:11" x14ac:dyDescent="0.25">
      <c r="A287" s="7" t="s">
        <v>294</v>
      </c>
      <c r="B287" s="7">
        <f>INDEX(Tables!$J:$J,MATCH($A287,Tables!$F:$F,0))</f>
        <v>2</v>
      </c>
      <c r="C287" s="8">
        <f t="shared" si="29"/>
        <v>2031.64</v>
      </c>
      <c r="D287" s="8">
        <f>IF($B$3&lt;&gt;"",(_xlfn.IFNA(INDEX(Tables!$B$13:$B$17,MATCH($D$3,Tables!$A$13:$A$17,0)),0))*$C287,0)</f>
        <v>2031.64</v>
      </c>
      <c r="E287" s="9">
        <f>INDEX(Tables!$K:$K,MATCH($A287,Tables!$F:$F,0))</f>
        <v>0.49519999999999997</v>
      </c>
      <c r="F287" s="8">
        <f t="shared" si="24"/>
        <v>1006.068128</v>
      </c>
      <c r="G287" s="8">
        <f t="shared" si="25"/>
        <v>765.61784540799999</v>
      </c>
      <c r="H287" s="9">
        <f>_xlfn.IFNA(INDEX('Wage Index 2022'!$F:$F,MATCH($B$3,'Wage Index 2022'!$C:$C,0)),0)</f>
        <v>0.72400000000000009</v>
      </c>
      <c r="I287" s="8">
        <f t="shared" si="26"/>
        <v>554.30732007539211</v>
      </c>
      <c r="J287" s="8">
        <f t="shared" si="27"/>
        <v>240.45028259199998</v>
      </c>
      <c r="K287" s="8">
        <f t="shared" si="28"/>
        <v>794.75760266739212</v>
      </c>
    </row>
    <row r="288" spans="1:11" x14ac:dyDescent="0.25">
      <c r="A288" s="7" t="s">
        <v>295</v>
      </c>
      <c r="B288" s="7">
        <f>INDEX(Tables!$J:$J,MATCH($A288,Tables!$F:$F,0))</f>
        <v>2</v>
      </c>
      <c r="C288" s="8">
        <f t="shared" si="29"/>
        <v>2031.64</v>
      </c>
      <c r="D288" s="8">
        <f>IF($B$3&lt;&gt;"",(_xlfn.IFNA(INDEX(Tables!$B$13:$B$17,MATCH($D$3,Tables!$A$13:$A$17,0)),0))*$C288,0)</f>
        <v>2031.64</v>
      </c>
      <c r="E288" s="9">
        <f>INDEX(Tables!$K:$K,MATCH($A288,Tables!$F:$F,0))</f>
        <v>0.5595</v>
      </c>
      <c r="F288" s="8">
        <f t="shared" si="24"/>
        <v>1136.7025800000001</v>
      </c>
      <c r="G288" s="8">
        <f t="shared" si="25"/>
        <v>865.03066338000008</v>
      </c>
      <c r="H288" s="9">
        <f>_xlfn.IFNA(INDEX('Wage Index 2022'!$F:$F,MATCH($B$3,'Wage Index 2022'!$C:$C,0)),0)</f>
        <v>0.72400000000000009</v>
      </c>
      <c r="I288" s="8">
        <f t="shared" si="26"/>
        <v>626.28220028712008</v>
      </c>
      <c r="J288" s="8">
        <f t="shared" si="27"/>
        <v>271.67191662000005</v>
      </c>
      <c r="K288" s="8">
        <f t="shared" si="28"/>
        <v>897.95411690712012</v>
      </c>
    </row>
    <row r="289" spans="1:11" x14ac:dyDescent="0.25">
      <c r="A289" s="7" t="s">
        <v>296</v>
      </c>
      <c r="B289" s="7">
        <f>INDEX(Tables!$J:$J,MATCH($A289,Tables!$F:$F,0))</f>
        <v>2</v>
      </c>
      <c r="C289" s="8">
        <f t="shared" si="29"/>
        <v>2031.64</v>
      </c>
      <c r="D289" s="8">
        <f>IF($B$3&lt;&gt;"",(_xlfn.IFNA(INDEX(Tables!$B$13:$B$17,MATCH($D$3,Tables!$A$13:$A$17,0)),0))*$C289,0)</f>
        <v>2031.64</v>
      </c>
      <c r="E289" s="9">
        <f>INDEX(Tables!$K:$K,MATCH($A289,Tables!$F:$F,0))</f>
        <v>0.71479999999999999</v>
      </c>
      <c r="F289" s="8">
        <f t="shared" si="24"/>
        <v>1452.2162720000001</v>
      </c>
      <c r="G289" s="8">
        <f t="shared" si="25"/>
        <v>1105.1365829920001</v>
      </c>
      <c r="H289" s="9">
        <f>_xlfn.IFNA(INDEX('Wage Index 2022'!$F:$F,MATCH($B$3,'Wage Index 2022'!$C:$C,0)),0)</f>
        <v>0.72400000000000009</v>
      </c>
      <c r="I289" s="8">
        <f t="shared" si="26"/>
        <v>800.11888608620814</v>
      </c>
      <c r="J289" s="8">
        <f t="shared" si="27"/>
        <v>347.079689008</v>
      </c>
      <c r="K289" s="8">
        <f t="shared" si="28"/>
        <v>1147.1985750942081</v>
      </c>
    </row>
    <row r="290" spans="1:11" x14ac:dyDescent="0.25">
      <c r="A290" s="7" t="s">
        <v>297</v>
      </c>
      <c r="B290" s="7">
        <f>INDEX(Tables!$J:$J,MATCH($A290,Tables!$F:$F,0))</f>
        <v>2</v>
      </c>
      <c r="C290" s="8">
        <f t="shared" si="29"/>
        <v>2031.64</v>
      </c>
      <c r="D290" s="8">
        <f>IF($B$3&lt;&gt;"",(_xlfn.IFNA(INDEX(Tables!$B$13:$B$17,MATCH($D$3,Tables!$A$13:$A$17,0)),0))*$C290,0)</f>
        <v>2031.64</v>
      </c>
      <c r="E290" s="9">
        <f>INDEX(Tables!$K:$K,MATCH($A290,Tables!$F:$F,0))</f>
        <v>0.64910000000000001</v>
      </c>
      <c r="F290" s="8">
        <f t="shared" si="24"/>
        <v>1318.7375240000001</v>
      </c>
      <c r="G290" s="8">
        <f t="shared" si="25"/>
        <v>1003.5592557640001</v>
      </c>
      <c r="H290" s="9">
        <f>_xlfn.IFNA(INDEX('Wage Index 2022'!$F:$F,MATCH($B$3,'Wage Index 2022'!$C:$C,0)),0)</f>
        <v>0.72400000000000009</v>
      </c>
      <c r="I290" s="8">
        <f t="shared" si="26"/>
        <v>726.57690117313621</v>
      </c>
      <c r="J290" s="8">
        <f t="shared" si="27"/>
        <v>315.17826823600001</v>
      </c>
      <c r="K290" s="8">
        <f t="shared" si="28"/>
        <v>1041.7551694091362</v>
      </c>
    </row>
    <row r="291" spans="1:11" x14ac:dyDescent="0.25">
      <c r="A291" s="7" t="s">
        <v>298</v>
      </c>
      <c r="B291" s="7">
        <f>INDEX(Tables!$J:$J,MATCH($A291,Tables!$F:$F,0))</f>
        <v>2</v>
      </c>
      <c r="C291" s="8">
        <f t="shared" si="29"/>
        <v>2031.64</v>
      </c>
      <c r="D291" s="8">
        <f>IF($B$3&lt;&gt;"",(_xlfn.IFNA(INDEX(Tables!$B$13:$B$17,MATCH($D$3,Tables!$A$13:$A$17,0)),0))*$C291,0)</f>
        <v>2031.64</v>
      </c>
      <c r="E291" s="9">
        <f>INDEX(Tables!$K:$K,MATCH($A291,Tables!$F:$F,0))</f>
        <v>0.71350000000000002</v>
      </c>
      <c r="F291" s="8">
        <f t="shared" si="24"/>
        <v>1449.5751400000001</v>
      </c>
      <c r="G291" s="8">
        <f t="shared" si="25"/>
        <v>1103.1266815400002</v>
      </c>
      <c r="H291" s="9">
        <f>_xlfn.IFNA(INDEX('Wage Index 2022'!$F:$F,MATCH($B$3,'Wage Index 2022'!$C:$C,0)),0)</f>
        <v>0.72400000000000009</v>
      </c>
      <c r="I291" s="8">
        <f t="shared" si="26"/>
        <v>798.66371743496018</v>
      </c>
      <c r="J291" s="8">
        <f t="shared" si="27"/>
        <v>346.44845846000004</v>
      </c>
      <c r="K291" s="8">
        <f t="shared" si="28"/>
        <v>1145.1121758949603</v>
      </c>
    </row>
    <row r="292" spans="1:11" x14ac:dyDescent="0.25">
      <c r="A292" s="7" t="s">
        <v>299</v>
      </c>
      <c r="B292" s="7">
        <f>INDEX(Tables!$J:$J,MATCH($A292,Tables!$F:$F,0))</f>
        <v>2</v>
      </c>
      <c r="C292" s="8">
        <f t="shared" si="29"/>
        <v>2031.64</v>
      </c>
      <c r="D292" s="8">
        <f>IF($B$3&lt;&gt;"",(_xlfn.IFNA(INDEX(Tables!$B$13:$B$17,MATCH($D$3,Tables!$A$13:$A$17,0)),0))*$C292,0)</f>
        <v>2031.64</v>
      </c>
      <c r="E292" s="9">
        <f>INDEX(Tables!$K:$K,MATCH($A292,Tables!$F:$F,0))</f>
        <v>0.86880000000000002</v>
      </c>
      <c r="F292" s="8">
        <f t="shared" si="24"/>
        <v>1765.0888320000001</v>
      </c>
      <c r="G292" s="8">
        <f t="shared" si="25"/>
        <v>1343.2326011520001</v>
      </c>
      <c r="H292" s="9">
        <f>_xlfn.IFNA(INDEX('Wage Index 2022'!$F:$F,MATCH($B$3,'Wage Index 2022'!$C:$C,0)),0)</f>
        <v>0.72400000000000009</v>
      </c>
      <c r="I292" s="8">
        <f t="shared" si="26"/>
        <v>972.50040323404824</v>
      </c>
      <c r="J292" s="8">
        <f t="shared" si="27"/>
        <v>421.856230848</v>
      </c>
      <c r="K292" s="8">
        <f t="shared" si="28"/>
        <v>1394.3566340820482</v>
      </c>
    </row>
    <row r="293" spans="1:11" x14ac:dyDescent="0.25">
      <c r="A293" s="7" t="s">
        <v>300</v>
      </c>
      <c r="B293" s="7">
        <f>INDEX(Tables!$J:$J,MATCH($A293,Tables!$F:$F,0))</f>
        <v>2</v>
      </c>
      <c r="C293" s="8">
        <f t="shared" si="29"/>
        <v>2031.64</v>
      </c>
      <c r="D293" s="8">
        <f>IF($B$3&lt;&gt;"",(_xlfn.IFNA(INDEX(Tables!$B$13:$B$17,MATCH($D$3,Tables!$A$13:$A$17,0)),0))*$C293,0)</f>
        <v>2031.64</v>
      </c>
      <c r="E293" s="9">
        <f>INDEX(Tables!$K:$K,MATCH($A293,Tables!$F:$F,0))</f>
        <v>0.81310000000000004</v>
      </c>
      <c r="F293" s="8">
        <f t="shared" si="24"/>
        <v>1651.9264840000001</v>
      </c>
      <c r="G293" s="8">
        <f t="shared" si="25"/>
        <v>1257.1160543240001</v>
      </c>
      <c r="H293" s="9">
        <f>_xlfn.IFNA(INDEX('Wage Index 2022'!$F:$F,MATCH($B$3,'Wage Index 2022'!$C:$C,0)),0)</f>
        <v>0.72400000000000009</v>
      </c>
      <c r="I293" s="8">
        <f t="shared" si="26"/>
        <v>910.15202333057618</v>
      </c>
      <c r="J293" s="8">
        <f t="shared" si="27"/>
        <v>394.81042967600001</v>
      </c>
      <c r="K293" s="8">
        <f t="shared" si="28"/>
        <v>1304.9624530065762</v>
      </c>
    </row>
    <row r="294" spans="1:11" x14ac:dyDescent="0.25">
      <c r="A294" s="7" t="s">
        <v>301</v>
      </c>
      <c r="B294" s="7">
        <f>INDEX(Tables!$J:$J,MATCH($A294,Tables!$F:$F,0))</f>
        <v>2</v>
      </c>
      <c r="C294" s="8">
        <f t="shared" si="29"/>
        <v>2031.64</v>
      </c>
      <c r="D294" s="8">
        <f>IF($B$3&lt;&gt;"",(_xlfn.IFNA(INDEX(Tables!$B$13:$B$17,MATCH($D$3,Tables!$A$13:$A$17,0)),0))*$C294,0)</f>
        <v>2031.64</v>
      </c>
      <c r="E294" s="9">
        <f>INDEX(Tables!$K:$K,MATCH($A294,Tables!$F:$F,0))</f>
        <v>0.87739999999999996</v>
      </c>
      <c r="F294" s="8">
        <f t="shared" si="24"/>
        <v>1782.5609360000001</v>
      </c>
      <c r="G294" s="8">
        <f t="shared" si="25"/>
        <v>1356.5288722960001</v>
      </c>
      <c r="H294" s="9">
        <f>_xlfn.IFNA(INDEX('Wage Index 2022'!$F:$F,MATCH($B$3,'Wage Index 2022'!$C:$C,0)),0)</f>
        <v>0.72400000000000009</v>
      </c>
      <c r="I294" s="8">
        <f t="shared" si="26"/>
        <v>982.12690354230426</v>
      </c>
      <c r="J294" s="8">
        <f t="shared" si="27"/>
        <v>426.032063704</v>
      </c>
      <c r="K294" s="8">
        <f t="shared" si="28"/>
        <v>1408.1589672463042</v>
      </c>
    </row>
    <row r="295" spans="1:11" x14ac:dyDescent="0.25">
      <c r="A295" s="7" t="s">
        <v>302</v>
      </c>
      <c r="B295" s="7">
        <f>INDEX(Tables!$J:$J,MATCH($A295,Tables!$F:$F,0))</f>
        <v>2</v>
      </c>
      <c r="C295" s="8">
        <f t="shared" si="29"/>
        <v>2031.64</v>
      </c>
      <c r="D295" s="8">
        <f>IF($B$3&lt;&gt;"",(_xlfn.IFNA(INDEX(Tables!$B$13:$B$17,MATCH($D$3,Tables!$A$13:$A$17,0)),0))*$C295,0)</f>
        <v>2031.64</v>
      </c>
      <c r="E295" s="9">
        <f>INDEX(Tables!$K:$K,MATCH($A295,Tables!$F:$F,0))</f>
        <v>1.0327</v>
      </c>
      <c r="F295" s="8">
        <f t="shared" si="24"/>
        <v>2098.0746279999998</v>
      </c>
      <c r="G295" s="8">
        <f t="shared" si="25"/>
        <v>1596.6347919079999</v>
      </c>
      <c r="H295" s="9">
        <f>_xlfn.IFNA(INDEX('Wage Index 2022'!$F:$F,MATCH($B$3,'Wage Index 2022'!$C:$C,0)),0)</f>
        <v>0.72400000000000009</v>
      </c>
      <c r="I295" s="8">
        <f t="shared" si="26"/>
        <v>1155.963589341392</v>
      </c>
      <c r="J295" s="8">
        <f t="shared" si="27"/>
        <v>501.43983609199995</v>
      </c>
      <c r="K295" s="8">
        <f t="shared" si="28"/>
        <v>1657.4034254333919</v>
      </c>
    </row>
    <row r="296" spans="1:11" x14ac:dyDescent="0.25">
      <c r="A296" s="7" t="s">
        <v>303</v>
      </c>
      <c r="B296" s="7">
        <f>INDEX(Tables!$J:$J,MATCH($A296,Tables!$F:$F,0))</f>
        <v>2</v>
      </c>
      <c r="C296" s="8">
        <f t="shared" si="29"/>
        <v>2031.64</v>
      </c>
      <c r="D296" s="8">
        <f>IF($B$3&lt;&gt;"",(_xlfn.IFNA(INDEX(Tables!$B$13:$B$17,MATCH($D$3,Tables!$A$13:$A$17,0)),0))*$C296,0)</f>
        <v>2031.64</v>
      </c>
      <c r="E296" s="9">
        <f>INDEX(Tables!$K:$K,MATCH($A296,Tables!$F:$F,0))</f>
        <v>0.5202</v>
      </c>
      <c r="F296" s="8">
        <f t="shared" si="24"/>
        <v>1056.8591280000001</v>
      </c>
      <c r="G296" s="8">
        <f t="shared" si="25"/>
        <v>804.26979640800005</v>
      </c>
      <c r="H296" s="9">
        <f>_xlfn.IFNA(INDEX('Wage Index 2022'!$F:$F,MATCH($B$3,'Wage Index 2022'!$C:$C,0)),0)</f>
        <v>0.72400000000000009</v>
      </c>
      <c r="I296" s="8">
        <f t="shared" si="26"/>
        <v>582.29133259939215</v>
      </c>
      <c r="J296" s="8">
        <f t="shared" si="27"/>
        <v>252.58933159200001</v>
      </c>
      <c r="K296" s="8">
        <f t="shared" si="28"/>
        <v>834.88066419139216</v>
      </c>
    </row>
    <row r="297" spans="1:11" x14ac:dyDescent="0.25">
      <c r="A297" s="7" t="s">
        <v>304</v>
      </c>
      <c r="B297" s="7">
        <f>INDEX(Tables!$J:$J,MATCH($A297,Tables!$F:$F,0))</f>
        <v>2</v>
      </c>
      <c r="C297" s="8">
        <f t="shared" si="29"/>
        <v>2031.64</v>
      </c>
      <c r="D297" s="8">
        <f>IF($B$3&lt;&gt;"",(_xlfn.IFNA(INDEX(Tables!$B$13:$B$17,MATCH($D$3,Tables!$A$13:$A$17,0)),0))*$C297,0)</f>
        <v>2031.64</v>
      </c>
      <c r="E297" s="9">
        <f>INDEX(Tables!$K:$K,MATCH($A297,Tables!$F:$F,0))</f>
        <v>0.58460000000000001</v>
      </c>
      <c r="F297" s="8">
        <f t="shared" si="24"/>
        <v>1187.6967440000001</v>
      </c>
      <c r="G297" s="8">
        <f t="shared" si="25"/>
        <v>903.8372221840001</v>
      </c>
      <c r="H297" s="9">
        <f>_xlfn.IFNA(INDEX('Wage Index 2022'!$F:$F,MATCH($B$3,'Wage Index 2022'!$C:$C,0)),0)</f>
        <v>0.72400000000000009</v>
      </c>
      <c r="I297" s="8">
        <f t="shared" si="26"/>
        <v>654.37814886121612</v>
      </c>
      <c r="J297" s="8">
        <f t="shared" si="27"/>
        <v>283.85952181599998</v>
      </c>
      <c r="K297" s="8">
        <f t="shared" si="28"/>
        <v>938.2376706772161</v>
      </c>
    </row>
    <row r="298" spans="1:11" x14ac:dyDescent="0.25">
      <c r="A298" s="7" t="s">
        <v>305</v>
      </c>
      <c r="B298" s="7">
        <f>INDEX(Tables!$J:$J,MATCH($A298,Tables!$F:$F,0))</f>
        <v>2</v>
      </c>
      <c r="C298" s="8">
        <f t="shared" si="29"/>
        <v>2031.64</v>
      </c>
      <c r="D298" s="8">
        <f>IF($B$3&lt;&gt;"",(_xlfn.IFNA(INDEX(Tables!$B$13:$B$17,MATCH($D$3,Tables!$A$13:$A$17,0)),0))*$C298,0)</f>
        <v>2031.64</v>
      </c>
      <c r="E298" s="9">
        <f>INDEX(Tables!$K:$K,MATCH($A298,Tables!$F:$F,0))</f>
        <v>0.7399</v>
      </c>
      <c r="F298" s="8">
        <f t="shared" si="24"/>
        <v>1503.2104360000001</v>
      </c>
      <c r="G298" s="8">
        <f t="shared" si="25"/>
        <v>1143.943141796</v>
      </c>
      <c r="H298" s="9">
        <f>_xlfn.IFNA(INDEX('Wage Index 2022'!$F:$F,MATCH($B$3,'Wage Index 2022'!$C:$C,0)),0)</f>
        <v>0.72400000000000009</v>
      </c>
      <c r="I298" s="8">
        <f t="shared" si="26"/>
        <v>828.21483466030406</v>
      </c>
      <c r="J298" s="8">
        <f t="shared" si="27"/>
        <v>359.267294204</v>
      </c>
      <c r="K298" s="8">
        <f t="shared" si="28"/>
        <v>1187.4821288643041</v>
      </c>
    </row>
    <row r="299" spans="1:11" x14ac:dyDescent="0.25">
      <c r="A299" s="7" t="s">
        <v>306</v>
      </c>
      <c r="B299" s="7">
        <f>INDEX(Tables!$J:$J,MATCH($A299,Tables!$F:$F,0))</f>
        <v>2</v>
      </c>
      <c r="C299" s="8">
        <f t="shared" si="29"/>
        <v>2031.64</v>
      </c>
      <c r="D299" s="8">
        <f>IF($B$3&lt;&gt;"",(_xlfn.IFNA(INDEX(Tables!$B$13:$B$17,MATCH($D$3,Tables!$A$13:$A$17,0)),0))*$C299,0)</f>
        <v>2031.64</v>
      </c>
      <c r="E299" s="9">
        <f>INDEX(Tables!$K:$K,MATCH($A299,Tables!$F:$F,0))</f>
        <v>0.64159999999999995</v>
      </c>
      <c r="F299" s="8">
        <f t="shared" si="24"/>
        <v>1303.5002239999999</v>
      </c>
      <c r="G299" s="8">
        <f t="shared" si="25"/>
        <v>991.96367046399996</v>
      </c>
      <c r="H299" s="9">
        <f>_xlfn.IFNA(INDEX('Wage Index 2022'!$F:$F,MATCH($B$3,'Wage Index 2022'!$C:$C,0)),0)</f>
        <v>0.72400000000000009</v>
      </c>
      <c r="I299" s="8">
        <f t="shared" si="26"/>
        <v>718.18169741593601</v>
      </c>
      <c r="J299" s="8">
        <f t="shared" si="27"/>
        <v>311.53655353599999</v>
      </c>
      <c r="K299" s="8">
        <f t="shared" si="28"/>
        <v>1029.7182509519359</v>
      </c>
    </row>
    <row r="300" spans="1:11" x14ac:dyDescent="0.25">
      <c r="A300" s="7" t="s">
        <v>307</v>
      </c>
      <c r="B300" s="7">
        <f>INDEX(Tables!$J:$J,MATCH($A300,Tables!$F:$F,0))</f>
        <v>2</v>
      </c>
      <c r="C300" s="8">
        <f t="shared" si="29"/>
        <v>2031.64</v>
      </c>
      <c r="D300" s="8">
        <f>IF($B$3&lt;&gt;"",(_xlfn.IFNA(INDEX(Tables!$B$13:$B$17,MATCH($D$3,Tables!$A$13:$A$17,0)),0))*$C300,0)</f>
        <v>2031.64</v>
      </c>
      <c r="E300" s="9">
        <f>INDEX(Tables!$K:$K,MATCH($A300,Tables!$F:$F,0))</f>
        <v>0.70589999999999997</v>
      </c>
      <c r="F300" s="8">
        <f t="shared" si="24"/>
        <v>1434.1346760000001</v>
      </c>
      <c r="G300" s="8">
        <f t="shared" si="25"/>
        <v>1091.376488436</v>
      </c>
      <c r="H300" s="9">
        <f>_xlfn.IFNA(INDEX('Wage Index 2022'!$F:$F,MATCH($B$3,'Wage Index 2022'!$C:$C,0)),0)</f>
        <v>0.72400000000000009</v>
      </c>
      <c r="I300" s="8">
        <f t="shared" si="26"/>
        <v>790.15657762766409</v>
      </c>
      <c r="J300" s="8">
        <f t="shared" si="27"/>
        <v>342.75818756400002</v>
      </c>
      <c r="K300" s="8">
        <f t="shared" si="28"/>
        <v>1132.9147651916642</v>
      </c>
    </row>
    <row r="301" spans="1:11" x14ac:dyDescent="0.25">
      <c r="A301" s="7" t="s">
        <v>308</v>
      </c>
      <c r="B301" s="7">
        <f>INDEX(Tables!$J:$J,MATCH($A301,Tables!$F:$F,0))</f>
        <v>3</v>
      </c>
      <c r="C301" s="8">
        <f t="shared" si="29"/>
        <v>2031.64</v>
      </c>
      <c r="D301" s="8">
        <f>IF($B$3&lt;&gt;"",(_xlfn.IFNA(INDEX(Tables!$B$13:$B$17,MATCH($D$3,Tables!$A$13:$A$17,0)),0))*$C301,0)</f>
        <v>2031.64</v>
      </c>
      <c r="E301" s="9">
        <f>INDEX(Tables!$K:$K,MATCH($A301,Tables!$F:$F,0))</f>
        <v>0.86119999999999997</v>
      </c>
      <c r="F301" s="8">
        <f t="shared" si="24"/>
        <v>1749.6483680000001</v>
      </c>
      <c r="G301" s="8">
        <f t="shared" si="25"/>
        <v>1331.482408048</v>
      </c>
      <c r="H301" s="9">
        <f>_xlfn.IFNA(INDEX('Wage Index 2022'!$F:$F,MATCH($B$3,'Wage Index 2022'!$C:$C,0)),0)</f>
        <v>0.72400000000000009</v>
      </c>
      <c r="I301" s="8">
        <f t="shared" si="26"/>
        <v>963.99326342675215</v>
      </c>
      <c r="J301" s="8">
        <f t="shared" si="27"/>
        <v>418.16595995200004</v>
      </c>
      <c r="K301" s="8">
        <f t="shared" si="28"/>
        <v>1382.1592233787521</v>
      </c>
    </row>
    <row r="302" spans="1:11" x14ac:dyDescent="0.25">
      <c r="A302" s="7" t="s">
        <v>309</v>
      </c>
      <c r="B302" s="7">
        <f>INDEX(Tables!$J:$J,MATCH($A302,Tables!$F:$F,0))</f>
        <v>2</v>
      </c>
      <c r="C302" s="8">
        <f t="shared" si="29"/>
        <v>2031.64</v>
      </c>
      <c r="D302" s="8">
        <f>IF($B$3&lt;&gt;"",(_xlfn.IFNA(INDEX(Tables!$B$13:$B$17,MATCH($D$3,Tables!$A$13:$A$17,0)),0))*$C302,0)</f>
        <v>2031.64</v>
      </c>
      <c r="E302" s="9">
        <f>INDEX(Tables!$K:$K,MATCH($A302,Tables!$F:$F,0))</f>
        <v>0.75290000000000001</v>
      </c>
      <c r="F302" s="8">
        <f t="shared" si="24"/>
        <v>1529.621756</v>
      </c>
      <c r="G302" s="8">
        <f t="shared" si="25"/>
        <v>1164.042156316</v>
      </c>
      <c r="H302" s="9">
        <f>_xlfn.IFNA(INDEX('Wage Index 2022'!$F:$F,MATCH($B$3,'Wage Index 2022'!$C:$C,0)),0)</f>
        <v>0.72400000000000009</v>
      </c>
      <c r="I302" s="8">
        <f t="shared" si="26"/>
        <v>842.76652117278411</v>
      </c>
      <c r="J302" s="8">
        <f t="shared" si="27"/>
        <v>365.57959968399996</v>
      </c>
      <c r="K302" s="8">
        <f t="shared" si="28"/>
        <v>1208.3461208567842</v>
      </c>
    </row>
    <row r="303" spans="1:11" x14ac:dyDescent="0.25">
      <c r="A303" s="7" t="s">
        <v>310</v>
      </c>
      <c r="B303" s="7">
        <f>INDEX(Tables!$J:$J,MATCH($A303,Tables!$F:$F,0))</f>
        <v>2</v>
      </c>
      <c r="C303" s="8">
        <f t="shared" si="29"/>
        <v>2031.64</v>
      </c>
      <c r="D303" s="8">
        <f>IF($B$3&lt;&gt;"",(_xlfn.IFNA(INDEX(Tables!$B$13:$B$17,MATCH($D$3,Tables!$A$13:$A$17,0)),0))*$C303,0)</f>
        <v>2031.64</v>
      </c>
      <c r="E303" s="9">
        <f>INDEX(Tables!$K:$K,MATCH($A303,Tables!$F:$F,0))</f>
        <v>0.81720000000000004</v>
      </c>
      <c r="F303" s="8">
        <f t="shared" si="24"/>
        <v>1660.2562080000002</v>
      </c>
      <c r="G303" s="8">
        <f t="shared" si="25"/>
        <v>1263.4549742880001</v>
      </c>
      <c r="H303" s="9">
        <f>_xlfn.IFNA(INDEX('Wage Index 2022'!$F:$F,MATCH($B$3,'Wage Index 2022'!$C:$C,0)),0)</f>
        <v>0.72400000000000009</v>
      </c>
      <c r="I303" s="8">
        <f t="shared" si="26"/>
        <v>914.74140138451219</v>
      </c>
      <c r="J303" s="8">
        <f t="shared" si="27"/>
        <v>396.80123371200006</v>
      </c>
      <c r="K303" s="8">
        <f t="shared" si="28"/>
        <v>1311.5426350965122</v>
      </c>
    </row>
    <row r="304" spans="1:11" x14ac:dyDescent="0.25">
      <c r="A304" s="7" t="s">
        <v>311</v>
      </c>
      <c r="B304" s="7">
        <f>INDEX(Tables!$J:$J,MATCH($A304,Tables!$F:$F,0))</f>
        <v>3</v>
      </c>
      <c r="C304" s="8">
        <f t="shared" si="29"/>
        <v>2031.64</v>
      </c>
      <c r="D304" s="8">
        <f>IF($B$3&lt;&gt;"",(_xlfn.IFNA(INDEX(Tables!$B$13:$B$17,MATCH($D$3,Tables!$A$13:$A$17,0)),0))*$C304,0)</f>
        <v>2031.64</v>
      </c>
      <c r="E304" s="9">
        <f>INDEX(Tables!$K:$K,MATCH($A304,Tables!$F:$F,0))</f>
        <v>0.97250000000000003</v>
      </c>
      <c r="F304" s="8">
        <f t="shared" si="24"/>
        <v>1975.7699000000002</v>
      </c>
      <c r="G304" s="8">
        <f t="shared" si="25"/>
        <v>1503.5608939000001</v>
      </c>
      <c r="H304" s="9">
        <f>_xlfn.IFNA(INDEX('Wage Index 2022'!$F:$F,MATCH($B$3,'Wage Index 2022'!$C:$C,0)),0)</f>
        <v>0.72400000000000009</v>
      </c>
      <c r="I304" s="8">
        <f t="shared" si="26"/>
        <v>1088.5780871836002</v>
      </c>
      <c r="J304" s="8">
        <f t="shared" si="27"/>
        <v>472.20900610000001</v>
      </c>
      <c r="K304" s="8">
        <f t="shared" si="28"/>
        <v>1560.7870932836004</v>
      </c>
    </row>
    <row r="305" spans="1:11" x14ac:dyDescent="0.25">
      <c r="A305" s="7" t="s">
        <v>312</v>
      </c>
      <c r="B305" s="7">
        <f>INDEX(Tables!$J:$J,MATCH($A305,Tables!$F:$F,0))</f>
        <v>2</v>
      </c>
      <c r="C305" s="8">
        <f t="shared" si="29"/>
        <v>2031.64</v>
      </c>
      <c r="D305" s="8">
        <f>IF($B$3&lt;&gt;"",(_xlfn.IFNA(INDEX(Tables!$B$13:$B$17,MATCH($D$3,Tables!$A$13:$A$17,0)),0))*$C305,0)</f>
        <v>2031.64</v>
      </c>
      <c r="E305" s="9">
        <f>INDEX(Tables!$K:$K,MATCH($A305,Tables!$F:$F,0))</f>
        <v>0.75039999999999996</v>
      </c>
      <c r="F305" s="8">
        <f t="shared" si="24"/>
        <v>1524.5426560000001</v>
      </c>
      <c r="G305" s="8">
        <f t="shared" si="25"/>
        <v>1160.1769612160001</v>
      </c>
      <c r="H305" s="9">
        <f>_xlfn.IFNA(INDEX('Wage Index 2022'!$F:$F,MATCH($B$3,'Wage Index 2022'!$C:$C,0)),0)</f>
        <v>0.72400000000000009</v>
      </c>
      <c r="I305" s="8">
        <f t="shared" si="26"/>
        <v>839.9681199203842</v>
      </c>
      <c r="J305" s="8">
        <f t="shared" si="27"/>
        <v>364.36569478400003</v>
      </c>
      <c r="K305" s="8">
        <f t="shared" si="28"/>
        <v>1204.3338147043842</v>
      </c>
    </row>
    <row r="306" spans="1:11" x14ac:dyDescent="0.25">
      <c r="A306" s="7" t="s">
        <v>313</v>
      </c>
      <c r="B306" s="7">
        <f>INDEX(Tables!$J:$J,MATCH($A306,Tables!$F:$F,0))</f>
        <v>2</v>
      </c>
      <c r="C306" s="8">
        <f t="shared" si="29"/>
        <v>2031.64</v>
      </c>
      <c r="D306" s="8">
        <f>IF($B$3&lt;&gt;"",(_xlfn.IFNA(INDEX(Tables!$B$13:$B$17,MATCH($D$3,Tables!$A$13:$A$17,0)),0))*$C306,0)</f>
        <v>2031.64</v>
      </c>
      <c r="E306" s="9">
        <f>INDEX(Tables!$K:$K,MATCH($A306,Tables!$F:$F,0))</f>
        <v>0.81469999999999998</v>
      </c>
      <c r="F306" s="8">
        <f t="shared" si="24"/>
        <v>1655.1771080000001</v>
      </c>
      <c r="G306" s="8">
        <f t="shared" si="25"/>
        <v>1259.5897791880002</v>
      </c>
      <c r="H306" s="9">
        <f>_xlfn.IFNA(INDEX('Wage Index 2022'!$F:$F,MATCH($B$3,'Wage Index 2022'!$C:$C,0)),0)</f>
        <v>0.72400000000000009</v>
      </c>
      <c r="I306" s="8">
        <f t="shared" si="26"/>
        <v>911.94300013211227</v>
      </c>
      <c r="J306" s="8">
        <f t="shared" si="27"/>
        <v>395.58732881200001</v>
      </c>
      <c r="K306" s="8">
        <f t="shared" si="28"/>
        <v>1307.5303289441122</v>
      </c>
    </row>
    <row r="307" spans="1:11" x14ac:dyDescent="0.25">
      <c r="A307" s="7" t="s">
        <v>314</v>
      </c>
      <c r="B307" s="7">
        <f>INDEX(Tables!$J:$J,MATCH($A307,Tables!$F:$F,0))</f>
        <v>3</v>
      </c>
      <c r="C307" s="8">
        <f t="shared" si="29"/>
        <v>2031.64</v>
      </c>
      <c r="D307" s="8">
        <f>IF($B$3&lt;&gt;"",(_xlfn.IFNA(INDEX(Tables!$B$13:$B$17,MATCH($D$3,Tables!$A$13:$A$17,0)),0))*$C307,0)</f>
        <v>2031.64</v>
      </c>
      <c r="E307" s="9">
        <f>INDEX(Tables!$K:$K,MATCH($A307,Tables!$F:$F,0))</f>
        <v>0.97</v>
      </c>
      <c r="F307" s="8">
        <f t="shared" si="24"/>
        <v>1970.6908000000001</v>
      </c>
      <c r="G307" s="8">
        <f t="shared" si="25"/>
        <v>1499.6956988000002</v>
      </c>
      <c r="H307" s="9">
        <f>_xlfn.IFNA(INDEX('Wage Index 2022'!$F:$F,MATCH($B$3,'Wage Index 2022'!$C:$C,0)),0)</f>
        <v>0.72400000000000009</v>
      </c>
      <c r="I307" s="8">
        <f t="shared" si="26"/>
        <v>1085.7796859312002</v>
      </c>
      <c r="J307" s="8">
        <f t="shared" si="27"/>
        <v>470.99510120000002</v>
      </c>
      <c r="K307" s="8">
        <f t="shared" si="28"/>
        <v>1556.7747871312004</v>
      </c>
    </row>
    <row r="308" spans="1:11" x14ac:dyDescent="0.25">
      <c r="A308" s="7" t="s">
        <v>315</v>
      </c>
      <c r="B308" s="7">
        <f>INDEX(Tables!$J:$J,MATCH($A308,Tables!$F:$F,0))</f>
        <v>3</v>
      </c>
      <c r="C308" s="8">
        <f t="shared" si="29"/>
        <v>2031.64</v>
      </c>
      <c r="D308" s="8">
        <f>IF($B$3&lt;&gt;"",(_xlfn.IFNA(INDEX(Tables!$B$13:$B$17,MATCH($D$3,Tables!$A$13:$A$17,0)),0))*$C308,0)</f>
        <v>2031.64</v>
      </c>
      <c r="E308" s="9">
        <f>INDEX(Tables!$K:$K,MATCH($A308,Tables!$F:$F,0))</f>
        <v>0.86809999999999998</v>
      </c>
      <c r="F308" s="8">
        <f t="shared" si="24"/>
        <v>1763.666684</v>
      </c>
      <c r="G308" s="8">
        <f t="shared" si="25"/>
        <v>1342.150346524</v>
      </c>
      <c r="H308" s="9">
        <f>_xlfn.IFNA(INDEX('Wage Index 2022'!$F:$F,MATCH($B$3,'Wage Index 2022'!$C:$C,0)),0)</f>
        <v>0.72400000000000009</v>
      </c>
      <c r="I308" s="8">
        <f t="shared" si="26"/>
        <v>971.7168508833762</v>
      </c>
      <c r="J308" s="8">
        <f t="shared" si="27"/>
        <v>421.51633747599999</v>
      </c>
      <c r="K308" s="8">
        <f t="shared" si="28"/>
        <v>1393.2331883593761</v>
      </c>
    </row>
    <row r="309" spans="1:11" x14ac:dyDescent="0.25">
      <c r="A309" s="7" t="s">
        <v>316</v>
      </c>
      <c r="B309" s="7">
        <f>INDEX(Tables!$J:$J,MATCH($A309,Tables!$F:$F,0))</f>
        <v>3</v>
      </c>
      <c r="C309" s="8">
        <f t="shared" si="29"/>
        <v>2031.64</v>
      </c>
      <c r="D309" s="8">
        <f>IF($B$3&lt;&gt;"",(_xlfn.IFNA(INDEX(Tables!$B$13:$B$17,MATCH($D$3,Tables!$A$13:$A$17,0)),0))*$C309,0)</f>
        <v>2031.64</v>
      </c>
      <c r="E309" s="9">
        <f>INDEX(Tables!$K:$K,MATCH($A309,Tables!$F:$F,0))</f>
        <v>0.93240000000000001</v>
      </c>
      <c r="F309" s="8">
        <f t="shared" si="24"/>
        <v>1894.301136</v>
      </c>
      <c r="G309" s="8">
        <f t="shared" si="25"/>
        <v>1441.5631644960001</v>
      </c>
      <c r="H309" s="9">
        <f>_xlfn.IFNA(INDEX('Wage Index 2022'!$F:$F,MATCH($B$3,'Wage Index 2022'!$C:$C,0)),0)</f>
        <v>0.72400000000000009</v>
      </c>
      <c r="I309" s="8">
        <f t="shared" si="26"/>
        <v>1043.6917310951042</v>
      </c>
      <c r="J309" s="8">
        <f t="shared" si="27"/>
        <v>452.73797150399997</v>
      </c>
      <c r="K309" s="8">
        <f t="shared" si="28"/>
        <v>1496.4297025991041</v>
      </c>
    </row>
    <row r="310" spans="1:11" x14ac:dyDescent="0.25">
      <c r="A310" s="7" t="s">
        <v>317</v>
      </c>
      <c r="B310" s="7">
        <f>INDEX(Tables!$J:$J,MATCH($A310,Tables!$F:$F,0))</f>
        <v>3</v>
      </c>
      <c r="C310" s="8">
        <f t="shared" si="29"/>
        <v>2031.64</v>
      </c>
      <c r="D310" s="8">
        <f>IF($B$3&lt;&gt;"",(_xlfn.IFNA(INDEX(Tables!$B$13:$B$17,MATCH($D$3,Tables!$A$13:$A$17,0)),0))*$C310,0)</f>
        <v>2031.64</v>
      </c>
      <c r="E310" s="9">
        <f>INDEX(Tables!$K:$K,MATCH($A310,Tables!$F:$F,0))</f>
        <v>1.0876999999999999</v>
      </c>
      <c r="F310" s="8">
        <f t="shared" si="24"/>
        <v>2209.814828</v>
      </c>
      <c r="G310" s="8">
        <f t="shared" si="25"/>
        <v>1681.6690841080001</v>
      </c>
      <c r="H310" s="9">
        <f>_xlfn.IFNA(INDEX('Wage Index 2022'!$F:$F,MATCH($B$3,'Wage Index 2022'!$C:$C,0)),0)</f>
        <v>0.72400000000000009</v>
      </c>
      <c r="I310" s="8">
        <f t="shared" si="26"/>
        <v>1217.5284168941923</v>
      </c>
      <c r="J310" s="8">
        <f t="shared" si="27"/>
        <v>528.14574389200004</v>
      </c>
      <c r="K310" s="8">
        <f t="shared" si="28"/>
        <v>1745.6741607861923</v>
      </c>
    </row>
    <row r="311" spans="1:11" x14ac:dyDescent="0.25">
      <c r="A311" s="7" t="s">
        <v>318</v>
      </c>
      <c r="B311" s="7">
        <f>INDEX(Tables!$J:$J,MATCH($A311,Tables!$F:$F,0))</f>
        <v>3</v>
      </c>
      <c r="C311" s="8">
        <f t="shared" si="29"/>
        <v>2031.64</v>
      </c>
      <c r="D311" s="8">
        <f>IF($B$3&lt;&gt;"",(_xlfn.IFNA(INDEX(Tables!$B$13:$B$17,MATCH($D$3,Tables!$A$13:$A$17,0)),0))*$C311,0)</f>
        <v>2031.64</v>
      </c>
      <c r="E311" s="9">
        <f>INDEX(Tables!$K:$K,MATCH($A311,Tables!$F:$F,0))</f>
        <v>0.94159999999999999</v>
      </c>
      <c r="F311" s="8">
        <f t="shared" si="24"/>
        <v>1912.9922240000001</v>
      </c>
      <c r="G311" s="8">
        <f t="shared" si="25"/>
        <v>1455.7870824640002</v>
      </c>
      <c r="H311" s="9">
        <f>_xlfn.IFNA(INDEX('Wage Index 2022'!$F:$F,MATCH($B$3,'Wage Index 2022'!$C:$C,0)),0)</f>
        <v>0.72400000000000009</v>
      </c>
      <c r="I311" s="8">
        <f t="shared" si="26"/>
        <v>1053.9898477039362</v>
      </c>
      <c r="J311" s="8">
        <f t="shared" si="27"/>
        <v>457.20514153599999</v>
      </c>
      <c r="K311" s="8">
        <f t="shared" si="28"/>
        <v>1511.1949892399361</v>
      </c>
    </row>
    <row r="312" spans="1:11" x14ac:dyDescent="0.25">
      <c r="A312" s="7" t="s">
        <v>319</v>
      </c>
      <c r="B312" s="7">
        <f>INDEX(Tables!$J:$J,MATCH($A312,Tables!$F:$F,0))</f>
        <v>3</v>
      </c>
      <c r="C312" s="8">
        <f t="shared" si="29"/>
        <v>2031.64</v>
      </c>
      <c r="D312" s="8">
        <f>IF($B$3&lt;&gt;"",(_xlfn.IFNA(INDEX(Tables!$B$13:$B$17,MATCH($D$3,Tables!$A$13:$A$17,0)),0))*$C312,0)</f>
        <v>2031.64</v>
      </c>
      <c r="E312" s="9">
        <f>INDEX(Tables!$K:$K,MATCH($A312,Tables!$F:$F,0))</f>
        <v>1.0059</v>
      </c>
      <c r="F312" s="8">
        <f t="shared" si="24"/>
        <v>2043.6266760000001</v>
      </c>
      <c r="G312" s="8">
        <f t="shared" si="25"/>
        <v>1555.199900436</v>
      </c>
      <c r="H312" s="9">
        <f>_xlfn.IFNA(INDEX('Wage Index 2022'!$F:$F,MATCH($B$3,'Wage Index 2022'!$C:$C,0)),0)</f>
        <v>0.72400000000000009</v>
      </c>
      <c r="I312" s="8">
        <f t="shared" si="26"/>
        <v>1125.9647279156641</v>
      </c>
      <c r="J312" s="8">
        <f t="shared" si="27"/>
        <v>488.42677556400002</v>
      </c>
      <c r="K312" s="8">
        <f t="shared" si="28"/>
        <v>1614.3915034796642</v>
      </c>
    </row>
    <row r="313" spans="1:11" x14ac:dyDescent="0.25">
      <c r="A313" s="7" t="s">
        <v>320</v>
      </c>
      <c r="B313" s="7">
        <f>INDEX(Tables!$J:$J,MATCH($A313,Tables!$F:$F,0))</f>
        <v>3</v>
      </c>
      <c r="C313" s="8">
        <f t="shared" si="29"/>
        <v>2031.64</v>
      </c>
      <c r="D313" s="8">
        <f>IF($B$3&lt;&gt;"",(_xlfn.IFNA(INDEX(Tables!$B$13:$B$17,MATCH($D$3,Tables!$A$13:$A$17,0)),0))*$C313,0)</f>
        <v>2031.64</v>
      </c>
      <c r="E313" s="9">
        <f>INDEX(Tables!$K:$K,MATCH($A313,Tables!$F:$F,0))</f>
        <v>1.1612</v>
      </c>
      <c r="F313" s="8">
        <f t="shared" si="24"/>
        <v>2359.1403680000003</v>
      </c>
      <c r="G313" s="8">
        <f t="shared" si="25"/>
        <v>1795.3058200480002</v>
      </c>
      <c r="H313" s="9">
        <f>_xlfn.IFNA(INDEX('Wage Index 2022'!$F:$F,MATCH($B$3,'Wage Index 2022'!$C:$C,0)),0)</f>
        <v>0.72400000000000009</v>
      </c>
      <c r="I313" s="8">
        <f t="shared" si="26"/>
        <v>1299.8014137147522</v>
      </c>
      <c r="J313" s="8">
        <f t="shared" si="27"/>
        <v>563.83454795200009</v>
      </c>
      <c r="K313" s="8">
        <f t="shared" si="28"/>
        <v>1863.6359616667523</v>
      </c>
    </row>
    <row r="314" spans="1:11" x14ac:dyDescent="0.25">
      <c r="A314" s="7" t="s">
        <v>321</v>
      </c>
      <c r="B314" s="7">
        <f>INDEX(Tables!$J:$J,MATCH($A314,Tables!$F:$F,0))</f>
        <v>2</v>
      </c>
      <c r="C314" s="8">
        <f t="shared" si="29"/>
        <v>2031.64</v>
      </c>
      <c r="D314" s="8">
        <f>IF($B$3&lt;&gt;"",(_xlfn.IFNA(INDEX(Tables!$B$13:$B$17,MATCH($D$3,Tables!$A$13:$A$17,0)),0))*$C314,0)</f>
        <v>2031.64</v>
      </c>
      <c r="E314" s="9">
        <f>INDEX(Tables!$K:$K,MATCH($A314,Tables!$F:$F,0))</f>
        <v>0.50239999999999996</v>
      </c>
      <c r="F314" s="8">
        <f t="shared" si="24"/>
        <v>1020.695936</v>
      </c>
      <c r="G314" s="8">
        <f t="shared" si="25"/>
        <v>776.74960729600002</v>
      </c>
      <c r="H314" s="9">
        <f>_xlfn.IFNA(INDEX('Wage Index 2022'!$F:$F,MATCH($B$3,'Wage Index 2022'!$C:$C,0)),0)</f>
        <v>0.72400000000000009</v>
      </c>
      <c r="I314" s="8">
        <f t="shared" si="26"/>
        <v>562.36671568230406</v>
      </c>
      <c r="J314" s="8">
        <f t="shared" si="27"/>
        <v>243.94632870399997</v>
      </c>
      <c r="K314" s="8">
        <f t="shared" si="28"/>
        <v>806.313044386304</v>
      </c>
    </row>
    <row r="315" spans="1:11" x14ac:dyDescent="0.25">
      <c r="A315" s="7" t="s">
        <v>322</v>
      </c>
      <c r="B315" s="7">
        <f>INDEX(Tables!$J:$J,MATCH($A315,Tables!$F:$F,0))</f>
        <v>2</v>
      </c>
      <c r="C315" s="8">
        <f t="shared" si="29"/>
        <v>2031.64</v>
      </c>
      <c r="D315" s="8">
        <f>IF($B$3&lt;&gt;"",(_xlfn.IFNA(INDEX(Tables!$B$13:$B$17,MATCH($D$3,Tables!$A$13:$A$17,0)),0))*$C315,0)</f>
        <v>2031.64</v>
      </c>
      <c r="E315" s="9">
        <f>INDEX(Tables!$K:$K,MATCH($A315,Tables!$F:$F,0))</f>
        <v>0.56669999999999998</v>
      </c>
      <c r="F315" s="8">
        <f t="shared" si="24"/>
        <v>1151.3303880000001</v>
      </c>
      <c r="G315" s="8">
        <f t="shared" si="25"/>
        <v>876.16242526800011</v>
      </c>
      <c r="H315" s="9">
        <f>_xlfn.IFNA(INDEX('Wage Index 2022'!$F:$F,MATCH($B$3,'Wage Index 2022'!$C:$C,0)),0)</f>
        <v>0.72400000000000009</v>
      </c>
      <c r="I315" s="8">
        <f t="shared" si="26"/>
        <v>634.34159589403214</v>
      </c>
      <c r="J315" s="8">
        <f t="shared" si="27"/>
        <v>275.16796273200003</v>
      </c>
      <c r="K315" s="8">
        <f t="shared" si="28"/>
        <v>909.50955862603223</v>
      </c>
    </row>
    <row r="316" spans="1:11" x14ac:dyDescent="0.25">
      <c r="A316" s="7" t="s">
        <v>323</v>
      </c>
      <c r="B316" s="7">
        <f>INDEX(Tables!$J:$J,MATCH($A316,Tables!$F:$F,0))</f>
        <v>2</v>
      </c>
      <c r="C316" s="8">
        <f t="shared" si="29"/>
        <v>2031.64</v>
      </c>
      <c r="D316" s="8">
        <f>IF($B$3&lt;&gt;"",(_xlfn.IFNA(INDEX(Tables!$B$13:$B$17,MATCH($D$3,Tables!$A$13:$A$17,0)),0))*$C316,0)</f>
        <v>2031.64</v>
      </c>
      <c r="E316" s="9">
        <f>INDEX(Tables!$K:$K,MATCH($A316,Tables!$F:$F,0))</f>
        <v>0.72199999999999998</v>
      </c>
      <c r="F316" s="8">
        <f t="shared" si="24"/>
        <v>1466.8440800000001</v>
      </c>
      <c r="G316" s="8">
        <f t="shared" si="25"/>
        <v>1116.2683448800001</v>
      </c>
      <c r="H316" s="9">
        <f>_xlfn.IFNA(INDEX('Wage Index 2022'!$F:$F,MATCH($B$3,'Wage Index 2022'!$C:$C,0)),0)</f>
        <v>0.72400000000000009</v>
      </c>
      <c r="I316" s="8">
        <f t="shared" si="26"/>
        <v>808.1782816931202</v>
      </c>
      <c r="J316" s="8">
        <f t="shared" si="27"/>
        <v>350.57573511999999</v>
      </c>
      <c r="K316" s="8">
        <f t="shared" si="28"/>
        <v>1158.7540168131202</v>
      </c>
    </row>
    <row r="317" spans="1:11" x14ac:dyDescent="0.25">
      <c r="A317" s="7" t="s">
        <v>324</v>
      </c>
      <c r="B317" s="7">
        <f>INDEX(Tables!$J:$J,MATCH($A317,Tables!$F:$F,0))</f>
        <v>2</v>
      </c>
      <c r="C317" s="8">
        <f t="shared" si="29"/>
        <v>2031.64</v>
      </c>
      <c r="D317" s="8">
        <f>IF($B$3&lt;&gt;"",(_xlfn.IFNA(INDEX(Tables!$B$13:$B$17,MATCH($D$3,Tables!$A$13:$A$17,0)),0))*$C317,0)</f>
        <v>2031.64</v>
      </c>
      <c r="E317" s="9">
        <f>INDEX(Tables!$K:$K,MATCH($A317,Tables!$F:$F,0))</f>
        <v>0.64180000000000004</v>
      </c>
      <c r="F317" s="8">
        <f t="shared" si="24"/>
        <v>1303.9065520000001</v>
      </c>
      <c r="G317" s="8">
        <f t="shared" si="25"/>
        <v>992.27288607200012</v>
      </c>
      <c r="H317" s="9">
        <f>_xlfn.IFNA(INDEX('Wage Index 2022'!$F:$F,MATCH($B$3,'Wage Index 2022'!$C:$C,0)),0)</f>
        <v>0.72400000000000009</v>
      </c>
      <c r="I317" s="8">
        <f t="shared" si="26"/>
        <v>718.40556951612814</v>
      </c>
      <c r="J317" s="8">
        <f t="shared" si="27"/>
        <v>311.63366592800003</v>
      </c>
      <c r="K317" s="8">
        <f t="shared" si="28"/>
        <v>1030.0392354441283</v>
      </c>
    </row>
    <row r="318" spans="1:11" x14ac:dyDescent="0.25">
      <c r="A318" s="7" t="s">
        <v>325</v>
      </c>
      <c r="B318" s="7">
        <f>INDEX(Tables!$J:$J,MATCH($A318,Tables!$F:$F,0))</f>
        <v>2</v>
      </c>
      <c r="C318" s="8">
        <f t="shared" si="29"/>
        <v>2031.64</v>
      </c>
      <c r="D318" s="8">
        <f>IF($B$3&lt;&gt;"",(_xlfn.IFNA(INDEX(Tables!$B$13:$B$17,MATCH($D$3,Tables!$A$13:$A$17,0)),0))*$C318,0)</f>
        <v>2031.64</v>
      </c>
      <c r="E318" s="9">
        <f>INDEX(Tables!$K:$K,MATCH($A318,Tables!$F:$F,0))</f>
        <v>0.70620000000000005</v>
      </c>
      <c r="F318" s="8">
        <f t="shared" si="24"/>
        <v>1434.7441680000002</v>
      </c>
      <c r="G318" s="8">
        <f t="shared" si="25"/>
        <v>1091.8403118480001</v>
      </c>
      <c r="H318" s="9">
        <f>_xlfn.IFNA(INDEX('Wage Index 2022'!$F:$F,MATCH($B$3,'Wage Index 2022'!$C:$C,0)),0)</f>
        <v>0.72400000000000009</v>
      </c>
      <c r="I318" s="8">
        <f t="shared" si="26"/>
        <v>790.49238577795211</v>
      </c>
      <c r="J318" s="8">
        <f t="shared" si="27"/>
        <v>342.903856152</v>
      </c>
      <c r="K318" s="8">
        <f t="shared" si="28"/>
        <v>1133.3962419299521</v>
      </c>
    </row>
    <row r="319" spans="1:11" x14ac:dyDescent="0.25">
      <c r="A319" s="7" t="s">
        <v>326</v>
      </c>
      <c r="B319" s="7">
        <f>INDEX(Tables!$J:$J,MATCH($A319,Tables!$F:$F,0))</f>
        <v>2</v>
      </c>
      <c r="C319" s="8">
        <f t="shared" si="29"/>
        <v>2031.64</v>
      </c>
      <c r="D319" s="8">
        <f>IF($B$3&lt;&gt;"",(_xlfn.IFNA(INDEX(Tables!$B$13:$B$17,MATCH($D$3,Tables!$A$13:$A$17,0)),0))*$C319,0)</f>
        <v>2031.64</v>
      </c>
      <c r="E319" s="9">
        <f>INDEX(Tables!$K:$K,MATCH($A319,Tables!$F:$F,0))</f>
        <v>0.86150000000000004</v>
      </c>
      <c r="F319" s="8">
        <f t="shared" si="24"/>
        <v>1750.2578600000002</v>
      </c>
      <c r="G319" s="8">
        <f t="shared" si="25"/>
        <v>1331.94623146</v>
      </c>
      <c r="H319" s="9">
        <f>_xlfn.IFNA(INDEX('Wage Index 2022'!$F:$F,MATCH($B$3,'Wage Index 2022'!$C:$C,0)),0)</f>
        <v>0.72400000000000009</v>
      </c>
      <c r="I319" s="8">
        <f t="shared" si="26"/>
        <v>964.32907157704017</v>
      </c>
      <c r="J319" s="8">
        <f t="shared" si="27"/>
        <v>418.31162854000002</v>
      </c>
      <c r="K319" s="8">
        <f t="shared" si="28"/>
        <v>1382.6407001170401</v>
      </c>
    </row>
    <row r="320" spans="1:11" x14ac:dyDescent="0.25">
      <c r="A320" s="7" t="s">
        <v>327</v>
      </c>
      <c r="B320" s="7">
        <f>INDEX(Tables!$J:$J,MATCH($A320,Tables!$F:$F,0))</f>
        <v>2</v>
      </c>
      <c r="C320" s="8">
        <f t="shared" si="29"/>
        <v>2031.64</v>
      </c>
      <c r="D320" s="8">
        <f>IF($B$3&lt;&gt;"",(_xlfn.IFNA(INDEX(Tables!$B$13:$B$17,MATCH($D$3,Tables!$A$13:$A$17,0)),0))*$C320,0)</f>
        <v>2031.64</v>
      </c>
      <c r="E320" s="9">
        <f>INDEX(Tables!$K:$K,MATCH($A320,Tables!$F:$F,0))</f>
        <v>0.73270000000000002</v>
      </c>
      <c r="F320" s="8">
        <f t="shared" si="24"/>
        <v>1488.5826280000001</v>
      </c>
      <c r="G320" s="8">
        <f t="shared" si="25"/>
        <v>1132.8113799080002</v>
      </c>
      <c r="H320" s="9">
        <f>_xlfn.IFNA(INDEX('Wage Index 2022'!$F:$F,MATCH($B$3,'Wage Index 2022'!$C:$C,0)),0)</f>
        <v>0.72400000000000009</v>
      </c>
      <c r="I320" s="8">
        <f t="shared" si="26"/>
        <v>820.15543905339223</v>
      </c>
      <c r="J320" s="8">
        <f t="shared" si="27"/>
        <v>355.77124809200001</v>
      </c>
      <c r="K320" s="8">
        <f t="shared" si="28"/>
        <v>1175.9266871453922</v>
      </c>
    </row>
    <row r="321" spans="1:11" x14ac:dyDescent="0.25">
      <c r="A321" s="7" t="s">
        <v>328</v>
      </c>
      <c r="B321" s="7">
        <f>INDEX(Tables!$J:$J,MATCH($A321,Tables!$F:$F,0))</f>
        <v>2</v>
      </c>
      <c r="C321" s="8">
        <f t="shared" si="29"/>
        <v>2031.64</v>
      </c>
      <c r="D321" s="8">
        <f>IF($B$3&lt;&gt;"",(_xlfn.IFNA(INDEX(Tables!$B$13:$B$17,MATCH($D$3,Tables!$A$13:$A$17,0)),0))*$C321,0)</f>
        <v>2031.64</v>
      </c>
      <c r="E321" s="9">
        <f>INDEX(Tables!$K:$K,MATCH($A321,Tables!$F:$F,0))</f>
        <v>0.79710000000000003</v>
      </c>
      <c r="F321" s="8">
        <f t="shared" si="24"/>
        <v>1619.4202440000001</v>
      </c>
      <c r="G321" s="8">
        <f t="shared" si="25"/>
        <v>1232.3788056840001</v>
      </c>
      <c r="H321" s="9">
        <f>_xlfn.IFNA(INDEX('Wage Index 2022'!$F:$F,MATCH($B$3,'Wage Index 2022'!$C:$C,0)),0)</f>
        <v>0.72400000000000009</v>
      </c>
      <c r="I321" s="8">
        <f t="shared" si="26"/>
        <v>892.2422553152162</v>
      </c>
      <c r="J321" s="8">
        <f t="shared" si="27"/>
        <v>387.04143831600004</v>
      </c>
      <c r="K321" s="8">
        <f t="shared" si="28"/>
        <v>1279.2836936312162</v>
      </c>
    </row>
    <row r="322" spans="1:11" x14ac:dyDescent="0.25">
      <c r="A322" s="7" t="s">
        <v>329</v>
      </c>
      <c r="B322" s="7">
        <f>INDEX(Tables!$J:$J,MATCH($A322,Tables!$F:$F,0))</f>
        <v>2</v>
      </c>
      <c r="C322" s="8">
        <f t="shared" si="29"/>
        <v>2031.64</v>
      </c>
      <c r="D322" s="8">
        <f>IF($B$3&lt;&gt;"",(_xlfn.IFNA(INDEX(Tables!$B$13:$B$17,MATCH($D$3,Tables!$A$13:$A$17,0)),0))*$C322,0)</f>
        <v>2031.64</v>
      </c>
      <c r="E322" s="9">
        <f>INDEX(Tables!$K:$K,MATCH($A322,Tables!$F:$F,0))</f>
        <v>0.95240000000000002</v>
      </c>
      <c r="F322" s="8">
        <f t="shared" si="24"/>
        <v>1934.9339360000001</v>
      </c>
      <c r="G322" s="8">
        <f t="shared" si="25"/>
        <v>1472.4847252960001</v>
      </c>
      <c r="H322" s="9">
        <f>_xlfn.IFNA(INDEX('Wage Index 2022'!$F:$F,MATCH($B$3,'Wage Index 2022'!$C:$C,0)),0)</f>
        <v>0.72400000000000009</v>
      </c>
      <c r="I322" s="8">
        <f t="shared" si="26"/>
        <v>1066.0789411143041</v>
      </c>
      <c r="J322" s="8">
        <f t="shared" si="27"/>
        <v>462.449210704</v>
      </c>
      <c r="K322" s="8">
        <f t="shared" si="28"/>
        <v>1528.5281518183042</v>
      </c>
    </row>
    <row r="323" spans="1:11" x14ac:dyDescent="0.25">
      <c r="A323" s="7" t="s">
        <v>330</v>
      </c>
      <c r="B323" s="7">
        <f>INDEX(Tables!$J:$J,MATCH($A323,Tables!$F:$F,0))</f>
        <v>2</v>
      </c>
      <c r="C323" s="8">
        <f t="shared" si="29"/>
        <v>2031.64</v>
      </c>
      <c r="D323" s="8">
        <f>IF($B$3&lt;&gt;"",(_xlfn.IFNA(INDEX(Tables!$B$13:$B$17,MATCH($D$3,Tables!$A$13:$A$17,0)),0))*$C323,0)</f>
        <v>2031.64</v>
      </c>
      <c r="E323" s="9">
        <f>INDEX(Tables!$K:$K,MATCH($A323,Tables!$F:$F,0))</f>
        <v>0.52110000000000001</v>
      </c>
      <c r="F323" s="8">
        <f t="shared" si="24"/>
        <v>1058.687604</v>
      </c>
      <c r="G323" s="8">
        <f t="shared" si="25"/>
        <v>805.66126664399997</v>
      </c>
      <c r="H323" s="9">
        <f>_xlfn.IFNA(INDEX('Wage Index 2022'!$F:$F,MATCH($B$3,'Wage Index 2022'!$C:$C,0)),0)</f>
        <v>0.72400000000000009</v>
      </c>
      <c r="I323" s="8">
        <f t="shared" si="26"/>
        <v>583.29875705025609</v>
      </c>
      <c r="J323" s="8">
        <f t="shared" si="27"/>
        <v>253.02633735599997</v>
      </c>
      <c r="K323" s="8">
        <f t="shared" si="28"/>
        <v>836.32509440625608</v>
      </c>
    </row>
    <row r="324" spans="1:11" x14ac:dyDescent="0.25">
      <c r="A324" s="7" t="s">
        <v>331</v>
      </c>
      <c r="B324" s="7">
        <f>INDEX(Tables!$J:$J,MATCH($A324,Tables!$F:$F,0))</f>
        <v>2</v>
      </c>
      <c r="C324" s="8">
        <f t="shared" si="29"/>
        <v>2031.64</v>
      </c>
      <c r="D324" s="8">
        <f>IF($B$3&lt;&gt;"",(_xlfn.IFNA(INDEX(Tables!$B$13:$B$17,MATCH($D$3,Tables!$A$13:$A$17,0)),0))*$C324,0)</f>
        <v>2031.64</v>
      </c>
      <c r="E324" s="9">
        <f>INDEX(Tables!$K:$K,MATCH($A324,Tables!$F:$F,0))</f>
        <v>0.58540000000000003</v>
      </c>
      <c r="F324" s="8">
        <f t="shared" si="24"/>
        <v>1189.3220560000002</v>
      </c>
      <c r="G324" s="8">
        <f t="shared" si="25"/>
        <v>905.07408461600016</v>
      </c>
      <c r="H324" s="9">
        <f>_xlfn.IFNA(INDEX('Wage Index 2022'!$F:$F,MATCH($B$3,'Wage Index 2022'!$C:$C,0)),0)</f>
        <v>0.72400000000000009</v>
      </c>
      <c r="I324" s="8">
        <f t="shared" si="26"/>
        <v>655.27363726198416</v>
      </c>
      <c r="J324" s="8">
        <f t="shared" si="27"/>
        <v>284.24797138400004</v>
      </c>
      <c r="K324" s="8">
        <f t="shared" si="28"/>
        <v>939.5216086459842</v>
      </c>
    </row>
    <row r="325" spans="1:11" x14ac:dyDescent="0.25">
      <c r="A325" s="7" t="s">
        <v>332</v>
      </c>
      <c r="B325" s="7">
        <f>INDEX(Tables!$J:$J,MATCH($A325,Tables!$F:$F,0))</f>
        <v>2</v>
      </c>
      <c r="C325" s="8">
        <f t="shared" si="29"/>
        <v>2031.64</v>
      </c>
      <c r="D325" s="8">
        <f>IF($B$3&lt;&gt;"",(_xlfn.IFNA(INDEX(Tables!$B$13:$B$17,MATCH($D$3,Tables!$A$13:$A$17,0)),0))*$C325,0)</f>
        <v>2031.64</v>
      </c>
      <c r="E325" s="9">
        <f>INDEX(Tables!$K:$K,MATCH($A325,Tables!$F:$F,0))</f>
        <v>0.74070000000000003</v>
      </c>
      <c r="F325" s="8">
        <f t="shared" si="24"/>
        <v>1504.8357480000002</v>
      </c>
      <c r="G325" s="8">
        <f t="shared" si="25"/>
        <v>1145.1800042280001</v>
      </c>
      <c r="H325" s="9">
        <f>_xlfn.IFNA(INDEX('Wage Index 2022'!$F:$F,MATCH($B$3,'Wage Index 2022'!$C:$C,0)),0)</f>
        <v>0.72400000000000009</v>
      </c>
      <c r="I325" s="8">
        <f t="shared" si="26"/>
        <v>829.11032306107222</v>
      </c>
      <c r="J325" s="8">
        <f t="shared" si="27"/>
        <v>359.65574377200005</v>
      </c>
      <c r="K325" s="8">
        <f t="shared" si="28"/>
        <v>1188.7660668330723</v>
      </c>
    </row>
    <row r="326" spans="1:11" x14ac:dyDescent="0.25">
      <c r="A326" s="7" t="s">
        <v>333</v>
      </c>
      <c r="B326" s="7">
        <f>INDEX(Tables!$J:$J,MATCH($A326,Tables!$F:$F,0))</f>
        <v>2</v>
      </c>
      <c r="C326" s="8">
        <f t="shared" si="29"/>
        <v>2031.64</v>
      </c>
      <c r="D326" s="8">
        <f>IF($B$3&lt;&gt;"",(_xlfn.IFNA(INDEX(Tables!$B$13:$B$17,MATCH($D$3,Tables!$A$13:$A$17,0)),0))*$C326,0)</f>
        <v>2031.64</v>
      </c>
      <c r="E326" s="9">
        <f>INDEX(Tables!$K:$K,MATCH($A326,Tables!$F:$F,0))</f>
        <v>0.64249999999999996</v>
      </c>
      <c r="F326" s="8">
        <f t="shared" si="24"/>
        <v>1305.3287</v>
      </c>
      <c r="G326" s="8">
        <f t="shared" si="25"/>
        <v>993.35514069999999</v>
      </c>
      <c r="H326" s="9">
        <f>_xlfn.IFNA(INDEX('Wage Index 2022'!$F:$F,MATCH($B$3,'Wage Index 2022'!$C:$C,0)),0)</f>
        <v>0.72400000000000009</v>
      </c>
      <c r="I326" s="8">
        <f t="shared" si="26"/>
        <v>719.18912186680006</v>
      </c>
      <c r="J326" s="8">
        <f t="shared" si="27"/>
        <v>311.97355929999998</v>
      </c>
      <c r="K326" s="8">
        <f t="shared" si="28"/>
        <v>1031.1626811668</v>
      </c>
    </row>
    <row r="327" spans="1:11" x14ac:dyDescent="0.25">
      <c r="A327" s="7" t="s">
        <v>334</v>
      </c>
      <c r="B327" s="7">
        <f>INDEX(Tables!$J:$J,MATCH($A327,Tables!$F:$F,0))</f>
        <v>2</v>
      </c>
      <c r="C327" s="8">
        <f t="shared" si="29"/>
        <v>2031.64</v>
      </c>
      <c r="D327" s="8">
        <f>IF($B$3&lt;&gt;"",(_xlfn.IFNA(INDEX(Tables!$B$13:$B$17,MATCH($D$3,Tables!$A$13:$A$17,0)),0))*$C327,0)</f>
        <v>2031.64</v>
      </c>
      <c r="E327" s="9">
        <f>INDEX(Tables!$K:$K,MATCH($A327,Tables!$F:$F,0))</f>
        <v>0.70689999999999997</v>
      </c>
      <c r="F327" s="8">
        <f t="shared" si="24"/>
        <v>1436.1663160000001</v>
      </c>
      <c r="G327" s="8">
        <f t="shared" si="25"/>
        <v>1092.9225664760002</v>
      </c>
      <c r="H327" s="9">
        <f>_xlfn.IFNA(INDEX('Wage Index 2022'!$F:$F,MATCH($B$3,'Wage Index 2022'!$C:$C,0)),0)</f>
        <v>0.72400000000000009</v>
      </c>
      <c r="I327" s="8">
        <f t="shared" si="26"/>
        <v>791.27593812862426</v>
      </c>
      <c r="J327" s="8">
        <f t="shared" si="27"/>
        <v>343.24374952400001</v>
      </c>
      <c r="K327" s="8">
        <f t="shared" si="28"/>
        <v>1134.5196876526243</v>
      </c>
    </row>
    <row r="328" spans="1:11" x14ac:dyDescent="0.25">
      <c r="A328" s="7" t="s">
        <v>335</v>
      </c>
      <c r="B328" s="7">
        <f>INDEX(Tables!$J:$J,MATCH($A328,Tables!$F:$F,0))</f>
        <v>2</v>
      </c>
      <c r="C328" s="8">
        <f t="shared" si="29"/>
        <v>2031.64</v>
      </c>
      <c r="D328" s="8">
        <f>IF($B$3&lt;&gt;"",(_xlfn.IFNA(INDEX(Tables!$B$13:$B$17,MATCH($D$3,Tables!$A$13:$A$17,0)),0))*$C328,0)</f>
        <v>2031.64</v>
      </c>
      <c r="E328" s="9">
        <f>INDEX(Tables!$K:$K,MATCH($A328,Tables!$F:$F,0))</f>
        <v>0.86219999999999997</v>
      </c>
      <c r="F328" s="8">
        <f t="shared" si="24"/>
        <v>1751.680008</v>
      </c>
      <c r="G328" s="8">
        <f t="shared" si="25"/>
        <v>1333.0284860880001</v>
      </c>
      <c r="H328" s="9">
        <f>_xlfn.IFNA(INDEX('Wage Index 2022'!$F:$F,MATCH($B$3,'Wage Index 2022'!$C:$C,0)),0)</f>
        <v>0.72400000000000009</v>
      </c>
      <c r="I328" s="8">
        <f t="shared" si="26"/>
        <v>965.11262392771221</v>
      </c>
      <c r="J328" s="8">
        <f t="shared" si="27"/>
        <v>418.65152191200002</v>
      </c>
      <c r="K328" s="8">
        <f t="shared" si="28"/>
        <v>1383.7641458397122</v>
      </c>
    </row>
    <row r="329" spans="1:11" x14ac:dyDescent="0.25">
      <c r="A329" s="7" t="s">
        <v>336</v>
      </c>
      <c r="B329" s="7">
        <f>INDEX(Tables!$J:$J,MATCH($A329,Tables!$F:$F,0))</f>
        <v>2</v>
      </c>
      <c r="C329" s="8">
        <f t="shared" si="29"/>
        <v>2031.64</v>
      </c>
      <c r="D329" s="8">
        <f>IF($B$3&lt;&gt;"",(_xlfn.IFNA(INDEX(Tables!$B$13:$B$17,MATCH($D$3,Tables!$A$13:$A$17,0)),0))*$C329,0)</f>
        <v>2031.64</v>
      </c>
      <c r="E329" s="9">
        <f>INDEX(Tables!$K:$K,MATCH($A329,Tables!$F:$F,0))</f>
        <v>0.7742</v>
      </c>
      <c r="F329" s="8">
        <f t="shared" si="24"/>
        <v>1572.8956880000001</v>
      </c>
      <c r="G329" s="8">
        <f t="shared" si="25"/>
        <v>1196.9736185680001</v>
      </c>
      <c r="H329" s="9">
        <f>_xlfn.IFNA(INDEX('Wage Index 2022'!$F:$F,MATCH($B$3,'Wage Index 2022'!$C:$C,0)),0)</f>
        <v>0.72400000000000009</v>
      </c>
      <c r="I329" s="8">
        <f t="shared" si="26"/>
        <v>866.60889984323217</v>
      </c>
      <c r="J329" s="8">
        <f t="shared" si="27"/>
        <v>375.922069432</v>
      </c>
      <c r="K329" s="8">
        <f t="shared" si="28"/>
        <v>1242.5309692752321</v>
      </c>
    </row>
    <row r="330" spans="1:11" x14ac:dyDescent="0.25">
      <c r="A330" s="7" t="s">
        <v>337</v>
      </c>
      <c r="B330" s="7">
        <f>INDEX(Tables!$J:$J,MATCH($A330,Tables!$F:$F,0))</f>
        <v>2</v>
      </c>
      <c r="C330" s="8">
        <f t="shared" si="29"/>
        <v>2031.64</v>
      </c>
      <c r="D330" s="8">
        <f>IF($B$3&lt;&gt;"",(_xlfn.IFNA(INDEX(Tables!$B$13:$B$17,MATCH($D$3,Tables!$A$13:$A$17,0)),0))*$C330,0)</f>
        <v>2031.64</v>
      </c>
      <c r="E330" s="9">
        <f>INDEX(Tables!$K:$K,MATCH($A330,Tables!$F:$F,0))</f>
        <v>0.83850000000000002</v>
      </c>
      <c r="F330" s="8">
        <f t="shared" si="24"/>
        <v>1703.5301400000001</v>
      </c>
      <c r="G330" s="8">
        <f t="shared" si="25"/>
        <v>1296.38643654</v>
      </c>
      <c r="H330" s="9">
        <f>_xlfn.IFNA(INDEX('Wage Index 2022'!$F:$F,MATCH($B$3,'Wage Index 2022'!$C:$C,0)),0)</f>
        <v>0.72400000000000009</v>
      </c>
      <c r="I330" s="8">
        <f t="shared" si="26"/>
        <v>938.58378005496013</v>
      </c>
      <c r="J330" s="8">
        <f t="shared" si="27"/>
        <v>407.14370345999998</v>
      </c>
      <c r="K330" s="8">
        <f t="shared" si="28"/>
        <v>1345.7274835149601</v>
      </c>
    </row>
    <row r="331" spans="1:11" x14ac:dyDescent="0.25">
      <c r="A331" s="7" t="s">
        <v>338</v>
      </c>
      <c r="B331" s="7">
        <f>INDEX(Tables!$J:$J,MATCH($A331,Tables!$F:$F,0))</f>
        <v>2</v>
      </c>
      <c r="C331" s="8">
        <f t="shared" si="29"/>
        <v>2031.64</v>
      </c>
      <c r="D331" s="8">
        <f>IF($B$3&lt;&gt;"",(_xlfn.IFNA(INDEX(Tables!$B$13:$B$17,MATCH($D$3,Tables!$A$13:$A$17,0)),0))*$C331,0)</f>
        <v>2031.64</v>
      </c>
      <c r="E331" s="9">
        <f>INDEX(Tables!$K:$K,MATCH($A331,Tables!$F:$F,0))</f>
        <v>0.99380000000000002</v>
      </c>
      <c r="F331" s="8">
        <f t="shared" si="24"/>
        <v>2019.0438320000001</v>
      </c>
      <c r="G331" s="8">
        <f t="shared" si="25"/>
        <v>1536.492356152</v>
      </c>
      <c r="H331" s="9">
        <f>_xlfn.IFNA(INDEX('Wage Index 2022'!$F:$F,MATCH($B$3,'Wage Index 2022'!$C:$C,0)),0)</f>
        <v>0.72400000000000009</v>
      </c>
      <c r="I331" s="8">
        <f t="shared" si="26"/>
        <v>1112.4204658540482</v>
      </c>
      <c r="J331" s="8">
        <f t="shared" si="27"/>
        <v>482.551475848</v>
      </c>
      <c r="K331" s="8">
        <f t="shared" si="28"/>
        <v>1594.9719417020483</v>
      </c>
    </row>
    <row r="332" spans="1:11" x14ac:dyDescent="0.25">
      <c r="A332" s="7" t="s">
        <v>339</v>
      </c>
      <c r="B332" s="7">
        <f>INDEX(Tables!$J:$J,MATCH($A332,Tables!$F:$F,0))</f>
        <v>2</v>
      </c>
      <c r="C332" s="8">
        <f t="shared" si="29"/>
        <v>2031.64</v>
      </c>
      <c r="D332" s="8">
        <f>IF($B$3&lt;&gt;"",(_xlfn.IFNA(INDEX(Tables!$B$13:$B$17,MATCH($D$3,Tables!$A$13:$A$17,0)),0))*$C332,0)</f>
        <v>2031.64</v>
      </c>
      <c r="E332" s="9">
        <f>INDEX(Tables!$K:$K,MATCH($A332,Tables!$F:$F,0))</f>
        <v>0.52600000000000002</v>
      </c>
      <c r="F332" s="8">
        <f t="shared" ref="F332:F395" si="30">$D332*$E332</f>
        <v>1068.64264</v>
      </c>
      <c r="G332" s="8">
        <f t="shared" ref="G332:G395" si="31">$F332*$G$7</f>
        <v>813.23704903999999</v>
      </c>
      <c r="H332" s="9">
        <f>_xlfn.IFNA(INDEX('Wage Index 2022'!$F:$F,MATCH($B$3,'Wage Index 2022'!$C:$C,0)),0)</f>
        <v>0.72400000000000009</v>
      </c>
      <c r="I332" s="8">
        <f t="shared" ref="I332:I395" si="32">$G332*$H332</f>
        <v>588.78362350496002</v>
      </c>
      <c r="J332" s="8">
        <f t="shared" ref="J332:J395" si="33">$F332*$J$7</f>
        <v>255.40559095999998</v>
      </c>
      <c r="K332" s="8">
        <f t="shared" ref="K332:K395" si="34">SUM($I332:$J332)</f>
        <v>844.18921446496006</v>
      </c>
    </row>
    <row r="333" spans="1:11" x14ac:dyDescent="0.25">
      <c r="A333" s="7" t="s">
        <v>340</v>
      </c>
      <c r="B333" s="7">
        <f>INDEX(Tables!$J:$J,MATCH($A333,Tables!$F:$F,0))</f>
        <v>2</v>
      </c>
      <c r="C333" s="8">
        <f t="shared" ref="C333:C396" si="35">$C$11</f>
        <v>2031.64</v>
      </c>
      <c r="D333" s="8">
        <f>IF($B$3&lt;&gt;"",(_xlfn.IFNA(INDEX(Tables!$B$13:$B$17,MATCH($D$3,Tables!$A$13:$A$17,0)),0))*$C333,0)</f>
        <v>2031.64</v>
      </c>
      <c r="E333" s="9">
        <f>INDEX(Tables!$K:$K,MATCH($A333,Tables!$F:$F,0))</f>
        <v>0.59030000000000005</v>
      </c>
      <c r="F333" s="8">
        <f t="shared" si="30"/>
        <v>1199.2770920000003</v>
      </c>
      <c r="G333" s="8">
        <f t="shared" si="31"/>
        <v>912.64986701200019</v>
      </c>
      <c r="H333" s="9">
        <f>_xlfn.IFNA(INDEX('Wage Index 2022'!$F:$F,MATCH($B$3,'Wage Index 2022'!$C:$C,0)),0)</f>
        <v>0.72400000000000009</v>
      </c>
      <c r="I333" s="8">
        <f t="shared" si="32"/>
        <v>660.75850371668821</v>
      </c>
      <c r="J333" s="8">
        <f t="shared" si="33"/>
        <v>286.62722498800008</v>
      </c>
      <c r="K333" s="8">
        <f t="shared" si="34"/>
        <v>947.38572870468829</v>
      </c>
    </row>
    <row r="334" spans="1:11" x14ac:dyDescent="0.25">
      <c r="A334" s="7" t="s">
        <v>341</v>
      </c>
      <c r="B334" s="7">
        <f>INDEX(Tables!$J:$J,MATCH($A334,Tables!$F:$F,0))</f>
        <v>2</v>
      </c>
      <c r="C334" s="8">
        <f t="shared" si="35"/>
        <v>2031.64</v>
      </c>
      <c r="D334" s="8">
        <f>IF($B$3&lt;&gt;"",(_xlfn.IFNA(INDEX(Tables!$B$13:$B$17,MATCH($D$3,Tables!$A$13:$A$17,0)),0))*$C334,0)</f>
        <v>2031.64</v>
      </c>
      <c r="E334" s="9">
        <f>INDEX(Tables!$K:$K,MATCH($A334,Tables!$F:$F,0))</f>
        <v>0.74560000000000004</v>
      </c>
      <c r="F334" s="8">
        <f t="shared" si="30"/>
        <v>1514.7907840000003</v>
      </c>
      <c r="G334" s="8">
        <f t="shared" si="31"/>
        <v>1152.7557866240002</v>
      </c>
      <c r="H334" s="9">
        <f>_xlfn.IFNA(INDEX('Wage Index 2022'!$F:$F,MATCH($B$3,'Wage Index 2022'!$C:$C,0)),0)</f>
        <v>0.72400000000000009</v>
      </c>
      <c r="I334" s="8">
        <f t="shared" si="32"/>
        <v>834.59518951577627</v>
      </c>
      <c r="J334" s="8">
        <f t="shared" si="33"/>
        <v>362.03499737600004</v>
      </c>
      <c r="K334" s="8">
        <f t="shared" si="34"/>
        <v>1196.6301868917762</v>
      </c>
    </row>
    <row r="335" spans="1:11" x14ac:dyDescent="0.25">
      <c r="A335" s="7" t="s">
        <v>342</v>
      </c>
      <c r="B335" s="7">
        <f>INDEX(Tables!$J:$J,MATCH($A335,Tables!$F:$F,0))</f>
        <v>2</v>
      </c>
      <c r="C335" s="8">
        <f t="shared" si="35"/>
        <v>2031.64</v>
      </c>
      <c r="D335" s="8">
        <f>IF($B$3&lt;&gt;"",(_xlfn.IFNA(INDEX(Tables!$B$13:$B$17,MATCH($D$3,Tables!$A$13:$A$17,0)),0))*$C335,0)</f>
        <v>2031.64</v>
      </c>
      <c r="E335" s="9">
        <f>INDEX(Tables!$K:$K,MATCH($A335,Tables!$F:$F,0))</f>
        <v>0.64070000000000005</v>
      </c>
      <c r="F335" s="8">
        <f t="shared" si="30"/>
        <v>1301.6717480000002</v>
      </c>
      <c r="G335" s="8">
        <f t="shared" si="31"/>
        <v>990.57220022800016</v>
      </c>
      <c r="H335" s="9">
        <f>_xlfn.IFNA(INDEX('Wage Index 2022'!$F:$F,MATCH($B$3,'Wage Index 2022'!$C:$C,0)),0)</f>
        <v>0.72400000000000009</v>
      </c>
      <c r="I335" s="8">
        <f t="shared" si="32"/>
        <v>717.17427296507219</v>
      </c>
      <c r="J335" s="8">
        <f t="shared" si="33"/>
        <v>311.09954777200005</v>
      </c>
      <c r="K335" s="8">
        <f t="shared" si="34"/>
        <v>1028.2738207370721</v>
      </c>
    </row>
    <row r="336" spans="1:11" x14ac:dyDescent="0.25">
      <c r="A336" s="7" t="s">
        <v>343</v>
      </c>
      <c r="B336" s="7">
        <f>INDEX(Tables!$J:$J,MATCH($A336,Tables!$F:$F,0))</f>
        <v>2</v>
      </c>
      <c r="C336" s="8">
        <f t="shared" si="35"/>
        <v>2031.64</v>
      </c>
      <c r="D336" s="8">
        <f>IF($B$3&lt;&gt;"",(_xlfn.IFNA(INDEX(Tables!$B$13:$B$17,MATCH($D$3,Tables!$A$13:$A$17,0)),0))*$C336,0)</f>
        <v>2031.64</v>
      </c>
      <c r="E336" s="9">
        <f>INDEX(Tables!$K:$K,MATCH($A336,Tables!$F:$F,0))</f>
        <v>0.70499999999999996</v>
      </c>
      <c r="F336" s="8">
        <f t="shared" si="30"/>
        <v>1432.3062</v>
      </c>
      <c r="G336" s="8">
        <f t="shared" si="31"/>
        <v>1089.9850182</v>
      </c>
      <c r="H336" s="9">
        <f>_xlfn.IFNA(INDEX('Wage Index 2022'!$F:$F,MATCH($B$3,'Wage Index 2022'!$C:$C,0)),0)</f>
        <v>0.72400000000000009</v>
      </c>
      <c r="I336" s="8">
        <f t="shared" si="32"/>
        <v>789.14915317680016</v>
      </c>
      <c r="J336" s="8">
        <f t="shared" si="33"/>
        <v>342.32118179999998</v>
      </c>
      <c r="K336" s="8">
        <f t="shared" si="34"/>
        <v>1131.4703349768001</v>
      </c>
    </row>
    <row r="337" spans="1:11" x14ac:dyDescent="0.25">
      <c r="A337" s="7" t="s">
        <v>344</v>
      </c>
      <c r="B337" s="7">
        <f>INDEX(Tables!$J:$J,MATCH($A337,Tables!$F:$F,0))</f>
        <v>2</v>
      </c>
      <c r="C337" s="8">
        <f t="shared" si="35"/>
        <v>2031.64</v>
      </c>
      <c r="D337" s="8">
        <f>IF($B$3&lt;&gt;"",(_xlfn.IFNA(INDEX(Tables!$B$13:$B$17,MATCH($D$3,Tables!$A$13:$A$17,0)),0))*$C337,0)</f>
        <v>2031.64</v>
      </c>
      <c r="E337" s="9">
        <f>INDEX(Tables!$K:$K,MATCH($A337,Tables!$F:$F,0))</f>
        <v>0.86029999999999995</v>
      </c>
      <c r="F337" s="8">
        <f t="shared" si="30"/>
        <v>1747.819892</v>
      </c>
      <c r="G337" s="8">
        <f t="shared" si="31"/>
        <v>1330.090937812</v>
      </c>
      <c r="H337" s="9">
        <f>_xlfn.IFNA(INDEX('Wage Index 2022'!$F:$F,MATCH($B$3,'Wage Index 2022'!$C:$C,0)),0)</f>
        <v>0.72400000000000009</v>
      </c>
      <c r="I337" s="8">
        <f t="shared" si="32"/>
        <v>962.9858389758881</v>
      </c>
      <c r="J337" s="8">
        <f t="shared" si="33"/>
        <v>417.72895418799999</v>
      </c>
      <c r="K337" s="8">
        <f t="shared" si="34"/>
        <v>1380.7147931638881</v>
      </c>
    </row>
    <row r="338" spans="1:11" x14ac:dyDescent="0.25">
      <c r="A338" s="7" t="s">
        <v>345</v>
      </c>
      <c r="B338" s="7">
        <f>INDEX(Tables!$J:$J,MATCH($A338,Tables!$F:$F,0))</f>
        <v>2</v>
      </c>
      <c r="C338" s="8">
        <f t="shared" si="35"/>
        <v>2031.64</v>
      </c>
      <c r="D338" s="8">
        <f>IF($B$3&lt;&gt;"",(_xlfn.IFNA(INDEX(Tables!$B$13:$B$17,MATCH($D$3,Tables!$A$13:$A$17,0)),0))*$C338,0)</f>
        <v>2031.64</v>
      </c>
      <c r="E338" s="9">
        <f>INDEX(Tables!$K:$K,MATCH($A338,Tables!$F:$F,0))</f>
        <v>0.74780000000000002</v>
      </c>
      <c r="F338" s="8">
        <f t="shared" si="30"/>
        <v>1519.2603920000001</v>
      </c>
      <c r="G338" s="8">
        <f t="shared" si="31"/>
        <v>1156.1571583120001</v>
      </c>
      <c r="H338" s="9">
        <f>_xlfn.IFNA(INDEX('Wage Index 2022'!$F:$F,MATCH($B$3,'Wage Index 2022'!$C:$C,0)),0)</f>
        <v>0.72400000000000009</v>
      </c>
      <c r="I338" s="8">
        <f t="shared" si="32"/>
        <v>837.05778261788817</v>
      </c>
      <c r="J338" s="8">
        <f t="shared" si="33"/>
        <v>363.10323368800005</v>
      </c>
      <c r="K338" s="8">
        <f t="shared" si="34"/>
        <v>1200.1610163058881</v>
      </c>
    </row>
    <row r="339" spans="1:11" x14ac:dyDescent="0.25">
      <c r="A339" s="7" t="s">
        <v>346</v>
      </c>
      <c r="B339" s="7">
        <f>INDEX(Tables!$J:$J,MATCH($A339,Tables!$F:$F,0))</f>
        <v>2</v>
      </c>
      <c r="C339" s="8">
        <f t="shared" si="35"/>
        <v>2031.64</v>
      </c>
      <c r="D339" s="8">
        <f>IF($B$3&lt;&gt;"",(_xlfn.IFNA(INDEX(Tables!$B$13:$B$17,MATCH($D$3,Tables!$A$13:$A$17,0)),0))*$C339,0)</f>
        <v>2031.64</v>
      </c>
      <c r="E339" s="9">
        <f>INDEX(Tables!$K:$K,MATCH($A339,Tables!$F:$F,0))</f>
        <v>0.81210000000000004</v>
      </c>
      <c r="F339" s="8">
        <f t="shared" si="30"/>
        <v>1649.8948440000001</v>
      </c>
      <c r="G339" s="8">
        <f t="shared" si="31"/>
        <v>1255.5699762840002</v>
      </c>
      <c r="H339" s="9">
        <f>_xlfn.IFNA(INDEX('Wage Index 2022'!$F:$F,MATCH($B$3,'Wage Index 2022'!$C:$C,0)),0)</f>
        <v>0.72400000000000009</v>
      </c>
      <c r="I339" s="8">
        <f t="shared" si="32"/>
        <v>909.03266282961624</v>
      </c>
      <c r="J339" s="8">
        <f t="shared" si="33"/>
        <v>394.32486771600003</v>
      </c>
      <c r="K339" s="8">
        <f t="shared" si="34"/>
        <v>1303.3575305456163</v>
      </c>
    </row>
    <row r="340" spans="1:11" x14ac:dyDescent="0.25">
      <c r="A340" s="7" t="s">
        <v>347</v>
      </c>
      <c r="B340" s="7">
        <f>INDEX(Tables!$J:$J,MATCH($A340,Tables!$F:$F,0))</f>
        <v>3</v>
      </c>
      <c r="C340" s="8">
        <f t="shared" si="35"/>
        <v>2031.64</v>
      </c>
      <c r="D340" s="8">
        <f>IF($B$3&lt;&gt;"",(_xlfn.IFNA(INDEX(Tables!$B$13:$B$17,MATCH($D$3,Tables!$A$13:$A$17,0)),0))*$C340,0)</f>
        <v>2031.64</v>
      </c>
      <c r="E340" s="9">
        <f>INDEX(Tables!$K:$K,MATCH($A340,Tables!$F:$F,0))</f>
        <v>0.96740000000000004</v>
      </c>
      <c r="F340" s="8">
        <f t="shared" si="30"/>
        <v>1965.4085360000001</v>
      </c>
      <c r="G340" s="8">
        <f t="shared" si="31"/>
        <v>1495.6758958960002</v>
      </c>
      <c r="H340" s="9">
        <f>_xlfn.IFNA(INDEX('Wage Index 2022'!$F:$F,MATCH($B$3,'Wage Index 2022'!$C:$C,0)),0)</f>
        <v>0.72400000000000009</v>
      </c>
      <c r="I340" s="8">
        <f t="shared" si="32"/>
        <v>1082.8693486287043</v>
      </c>
      <c r="J340" s="8">
        <f t="shared" si="33"/>
        <v>469.73264010400004</v>
      </c>
      <c r="K340" s="8">
        <f t="shared" si="34"/>
        <v>1552.6019887327043</v>
      </c>
    </row>
    <row r="341" spans="1:11" s="65" customFormat="1" ht="9.75" customHeight="1" x14ac:dyDescent="0.25">
      <c r="A341" s="1"/>
      <c r="B341" s="5"/>
      <c r="C341" s="49"/>
      <c r="D341" s="49"/>
      <c r="E341" s="2"/>
      <c r="F341" s="49"/>
      <c r="G341" s="49"/>
      <c r="H341" s="2"/>
      <c r="I341" s="49"/>
      <c r="J341" s="49"/>
      <c r="K341" s="49"/>
    </row>
    <row r="342" spans="1:11" s="65" customFormat="1" x14ac:dyDescent="0.25">
      <c r="A342" s="1" t="s">
        <v>348</v>
      </c>
      <c r="B342" s="1"/>
      <c r="C342" s="1"/>
      <c r="D342" s="1"/>
      <c r="E342" s="1"/>
      <c r="F342" s="1"/>
      <c r="G342" s="1"/>
      <c r="H342" s="1"/>
      <c r="I342" s="1"/>
      <c r="J342" s="1"/>
      <c r="K342" s="1"/>
    </row>
    <row r="343" spans="1:11" s="65" customFormat="1" ht="9.75" customHeight="1" x14ac:dyDescent="0.25">
      <c r="A343" s="1"/>
      <c r="B343" s="5"/>
      <c r="C343" s="49"/>
      <c r="D343" s="49"/>
      <c r="E343" s="2"/>
      <c r="F343" s="49"/>
      <c r="G343" s="49"/>
      <c r="H343" s="2"/>
      <c r="I343" s="49"/>
      <c r="J343" s="49"/>
      <c r="K343" s="49"/>
    </row>
    <row r="344" spans="1:11" x14ac:dyDescent="0.25">
      <c r="A344" s="7" t="s">
        <v>349</v>
      </c>
      <c r="B344" s="7">
        <f>INDEX(Tables!$J:$J,MATCH($A344,Tables!$F:$F,0))</f>
        <v>3</v>
      </c>
      <c r="C344" s="8">
        <f t="shared" si="35"/>
        <v>2031.64</v>
      </c>
      <c r="D344" s="8">
        <f>IF($B$3&lt;&gt;"",(_xlfn.IFNA(INDEX(Tables!$B$13:$B$17,MATCH($D$3,Tables!$A$13:$A$17,0)),0))*$C344,0)</f>
        <v>2031.64</v>
      </c>
      <c r="E344" s="9">
        <f>INDEX(Tables!$K:$K,MATCH($A344,Tables!$F:$F,0))</f>
        <v>1.0693999999999999</v>
      </c>
      <c r="F344" s="8">
        <f t="shared" si="30"/>
        <v>2172.635816</v>
      </c>
      <c r="G344" s="8">
        <f t="shared" si="31"/>
        <v>1653.3758559759999</v>
      </c>
      <c r="H344" s="9">
        <f>_xlfn.IFNA(INDEX('Wage Index 2022'!$F:$F,MATCH($B$3,'Wage Index 2022'!$C:$C,0)),0)</f>
        <v>0.72400000000000009</v>
      </c>
      <c r="I344" s="8">
        <f t="shared" si="32"/>
        <v>1197.0441197266241</v>
      </c>
      <c r="J344" s="8">
        <f t="shared" si="33"/>
        <v>519.25996002399995</v>
      </c>
      <c r="K344" s="8">
        <f t="shared" si="34"/>
        <v>1716.3040797506242</v>
      </c>
    </row>
    <row r="345" spans="1:11" x14ac:dyDescent="0.25">
      <c r="A345" s="7" t="s">
        <v>350</v>
      </c>
      <c r="B345" s="7">
        <f>INDEX(Tables!$J:$J,MATCH($A345,Tables!$F:$F,0))</f>
        <v>3</v>
      </c>
      <c r="C345" s="8">
        <f t="shared" si="35"/>
        <v>2031.64</v>
      </c>
      <c r="D345" s="8">
        <f>IF($B$3&lt;&gt;"",(_xlfn.IFNA(INDEX(Tables!$B$13:$B$17,MATCH($D$3,Tables!$A$13:$A$17,0)),0))*$C345,0)</f>
        <v>2031.64</v>
      </c>
      <c r="E345" s="9">
        <f>INDEX(Tables!$K:$K,MATCH($A345,Tables!$F:$F,0))</f>
        <v>1.1336999999999999</v>
      </c>
      <c r="F345" s="8">
        <f t="shared" si="30"/>
        <v>2303.2702679999998</v>
      </c>
      <c r="G345" s="8">
        <f t="shared" si="31"/>
        <v>1752.7886739479998</v>
      </c>
      <c r="H345" s="9">
        <f>_xlfn.IFNA(INDEX('Wage Index 2022'!$F:$F,MATCH($B$3,'Wage Index 2022'!$C:$C,0)),0)</f>
        <v>0.72400000000000009</v>
      </c>
      <c r="I345" s="8">
        <f t="shared" si="32"/>
        <v>1269.018999938352</v>
      </c>
      <c r="J345" s="8">
        <f t="shared" si="33"/>
        <v>550.48159405199988</v>
      </c>
      <c r="K345" s="8">
        <f t="shared" si="34"/>
        <v>1819.5005939903517</v>
      </c>
    </row>
    <row r="346" spans="1:11" x14ac:dyDescent="0.25">
      <c r="A346" s="7" t="s">
        <v>351</v>
      </c>
      <c r="B346" s="7">
        <f>INDEX(Tables!$J:$J,MATCH($A346,Tables!$F:$F,0))</f>
        <v>3</v>
      </c>
      <c r="C346" s="8">
        <f t="shared" si="35"/>
        <v>2031.64</v>
      </c>
      <c r="D346" s="8">
        <f>IF($B$3&lt;&gt;"",(_xlfn.IFNA(INDEX(Tables!$B$13:$B$17,MATCH($D$3,Tables!$A$13:$A$17,0)),0))*$C346,0)</f>
        <v>2031.64</v>
      </c>
      <c r="E346" s="9">
        <f>INDEX(Tables!$K:$K,MATCH($A346,Tables!$F:$F,0))</f>
        <v>1.2889999999999999</v>
      </c>
      <c r="F346" s="8">
        <f t="shared" si="30"/>
        <v>2618.7839599999998</v>
      </c>
      <c r="G346" s="8">
        <f t="shared" si="31"/>
        <v>1992.8945935599997</v>
      </c>
      <c r="H346" s="9">
        <f>_xlfn.IFNA(INDEX('Wage Index 2022'!$F:$F,MATCH($B$3,'Wage Index 2022'!$C:$C,0)),0)</f>
        <v>0.72400000000000009</v>
      </c>
      <c r="I346" s="8">
        <f t="shared" si="32"/>
        <v>1442.8556857374399</v>
      </c>
      <c r="J346" s="8">
        <f t="shared" si="33"/>
        <v>625.88936643999989</v>
      </c>
      <c r="K346" s="8">
        <f t="shared" si="34"/>
        <v>2068.7450521774399</v>
      </c>
    </row>
    <row r="347" spans="1:11" x14ac:dyDescent="0.25">
      <c r="A347" s="7" t="s">
        <v>352</v>
      </c>
      <c r="B347" s="7">
        <f>INDEX(Tables!$J:$J,MATCH($A347,Tables!$F:$F,0))</f>
        <v>3</v>
      </c>
      <c r="C347" s="8">
        <f t="shared" si="35"/>
        <v>2031.64</v>
      </c>
      <c r="D347" s="8">
        <f>IF($B$3&lt;&gt;"",(_xlfn.IFNA(INDEX(Tables!$B$13:$B$17,MATCH($D$3,Tables!$A$13:$A$17,0)),0))*$C347,0)</f>
        <v>2031.64</v>
      </c>
      <c r="E347" s="9">
        <f>INDEX(Tables!$K:$K,MATCH($A347,Tables!$F:$F,0))</f>
        <v>1.1862999999999999</v>
      </c>
      <c r="F347" s="8">
        <f t="shared" si="30"/>
        <v>2410.134532</v>
      </c>
      <c r="G347" s="8">
        <f t="shared" si="31"/>
        <v>1834.1123788520001</v>
      </c>
      <c r="H347" s="9">
        <f>_xlfn.IFNA(INDEX('Wage Index 2022'!$F:$F,MATCH($B$3,'Wage Index 2022'!$C:$C,0)),0)</f>
        <v>0.72400000000000009</v>
      </c>
      <c r="I347" s="8">
        <f t="shared" si="32"/>
        <v>1327.8973622888482</v>
      </c>
      <c r="J347" s="8">
        <f t="shared" si="33"/>
        <v>576.02215314800003</v>
      </c>
      <c r="K347" s="8">
        <f t="shared" si="34"/>
        <v>1903.9195154368481</v>
      </c>
    </row>
    <row r="348" spans="1:11" x14ac:dyDescent="0.25">
      <c r="A348" s="7" t="s">
        <v>353</v>
      </c>
      <c r="B348" s="7">
        <f>INDEX(Tables!$J:$J,MATCH($A348,Tables!$F:$F,0))</f>
        <v>3</v>
      </c>
      <c r="C348" s="8">
        <f t="shared" si="35"/>
        <v>2031.64</v>
      </c>
      <c r="D348" s="8">
        <f>IF($B$3&lt;&gt;"",(_xlfn.IFNA(INDEX(Tables!$B$13:$B$17,MATCH($D$3,Tables!$A$13:$A$17,0)),0))*$C348,0)</f>
        <v>2031.64</v>
      </c>
      <c r="E348" s="9">
        <f>INDEX(Tables!$K:$K,MATCH($A348,Tables!$F:$F,0))</f>
        <v>1.2505999999999999</v>
      </c>
      <c r="F348" s="8">
        <f t="shared" si="30"/>
        <v>2540.7689839999998</v>
      </c>
      <c r="G348" s="8">
        <f t="shared" si="31"/>
        <v>1933.525196824</v>
      </c>
      <c r="H348" s="9">
        <f>_xlfn.IFNA(INDEX('Wage Index 2022'!$F:$F,MATCH($B$3,'Wage Index 2022'!$C:$C,0)),0)</f>
        <v>0.72400000000000009</v>
      </c>
      <c r="I348" s="8">
        <f t="shared" si="32"/>
        <v>1399.8722425005762</v>
      </c>
      <c r="J348" s="8">
        <f t="shared" si="33"/>
        <v>607.24378717599996</v>
      </c>
      <c r="K348" s="8">
        <f t="shared" si="34"/>
        <v>2007.1160296765761</v>
      </c>
    </row>
    <row r="349" spans="1:11" x14ac:dyDescent="0.25">
      <c r="A349" s="7" t="s">
        <v>354</v>
      </c>
      <c r="B349" s="7">
        <f>INDEX(Tables!$J:$J,MATCH($A349,Tables!$F:$F,0))</f>
        <v>4</v>
      </c>
      <c r="C349" s="8">
        <f t="shared" si="35"/>
        <v>2031.64</v>
      </c>
      <c r="D349" s="8">
        <f>IF($B$3&lt;&gt;"",(_xlfn.IFNA(INDEX(Tables!$B$13:$B$17,MATCH($D$3,Tables!$A$13:$A$17,0)),0))*$C349,0)</f>
        <v>2031.64</v>
      </c>
      <c r="E349" s="9">
        <f>INDEX(Tables!$K:$K,MATCH($A349,Tables!$F:$F,0))</f>
        <v>1.4058999999999999</v>
      </c>
      <c r="F349" s="8">
        <f t="shared" si="30"/>
        <v>2856.2826759999998</v>
      </c>
      <c r="G349" s="8">
        <f t="shared" si="31"/>
        <v>2173.631116436</v>
      </c>
      <c r="H349" s="9">
        <f>_xlfn.IFNA(INDEX('Wage Index 2022'!$F:$F,MATCH($B$3,'Wage Index 2022'!$C:$C,0)),0)</f>
        <v>0.72400000000000009</v>
      </c>
      <c r="I349" s="8">
        <f t="shared" si="32"/>
        <v>1573.7089282996642</v>
      </c>
      <c r="J349" s="8">
        <f t="shared" si="33"/>
        <v>682.65155956399997</v>
      </c>
      <c r="K349" s="8">
        <f t="shared" si="34"/>
        <v>2256.3604878636643</v>
      </c>
    </row>
    <row r="350" spans="1:11" x14ac:dyDescent="0.25">
      <c r="A350" s="7" t="s">
        <v>355</v>
      </c>
      <c r="B350" s="7">
        <f>INDEX(Tables!$J:$J,MATCH($A350,Tables!$F:$F,0))</f>
        <v>3</v>
      </c>
      <c r="C350" s="8">
        <f t="shared" si="35"/>
        <v>2031.64</v>
      </c>
      <c r="D350" s="8">
        <f>IF($B$3&lt;&gt;"",(_xlfn.IFNA(INDEX(Tables!$B$13:$B$17,MATCH($D$3,Tables!$A$13:$A$17,0)),0))*$C350,0)</f>
        <v>2031.64</v>
      </c>
      <c r="E350" s="9">
        <f>INDEX(Tables!$K:$K,MATCH($A350,Tables!$F:$F,0))</f>
        <v>1.2939000000000001</v>
      </c>
      <c r="F350" s="8">
        <f t="shared" si="30"/>
        <v>2628.738996</v>
      </c>
      <c r="G350" s="8">
        <f t="shared" si="31"/>
        <v>2000.470375956</v>
      </c>
      <c r="H350" s="9">
        <f>_xlfn.IFNA(INDEX('Wage Index 2022'!$F:$F,MATCH($B$3,'Wage Index 2022'!$C:$C,0)),0)</f>
        <v>0.72400000000000009</v>
      </c>
      <c r="I350" s="8">
        <f t="shared" si="32"/>
        <v>1448.3405521921443</v>
      </c>
      <c r="J350" s="8">
        <f t="shared" si="33"/>
        <v>628.26862004399993</v>
      </c>
      <c r="K350" s="8">
        <f t="shared" si="34"/>
        <v>2076.6091722361443</v>
      </c>
    </row>
    <row r="351" spans="1:11" x14ac:dyDescent="0.25">
      <c r="A351" s="7" t="s">
        <v>356</v>
      </c>
      <c r="B351" s="7">
        <f>INDEX(Tables!$J:$J,MATCH($A351,Tables!$F:$F,0))</f>
        <v>3</v>
      </c>
      <c r="C351" s="8">
        <f t="shared" si="35"/>
        <v>2031.64</v>
      </c>
      <c r="D351" s="8">
        <f>IF($B$3&lt;&gt;"",(_xlfn.IFNA(INDEX(Tables!$B$13:$B$17,MATCH($D$3,Tables!$A$13:$A$17,0)),0))*$C351,0)</f>
        <v>2031.64</v>
      </c>
      <c r="E351" s="9">
        <f>INDEX(Tables!$K:$K,MATCH($A351,Tables!$F:$F,0))</f>
        <v>1.3582000000000001</v>
      </c>
      <c r="F351" s="8">
        <f t="shared" si="30"/>
        <v>2759.3734480000003</v>
      </c>
      <c r="G351" s="8">
        <f t="shared" si="31"/>
        <v>2099.8831939280003</v>
      </c>
      <c r="H351" s="9">
        <f>_xlfn.IFNA(INDEX('Wage Index 2022'!$F:$F,MATCH($B$3,'Wage Index 2022'!$C:$C,0)),0)</f>
        <v>0.72400000000000009</v>
      </c>
      <c r="I351" s="8">
        <f t="shared" si="32"/>
        <v>1520.3154324038724</v>
      </c>
      <c r="J351" s="8">
        <f t="shared" si="33"/>
        <v>659.49025407200008</v>
      </c>
      <c r="K351" s="8">
        <f t="shared" si="34"/>
        <v>2179.8056864758723</v>
      </c>
    </row>
    <row r="352" spans="1:11" x14ac:dyDescent="0.25">
      <c r="A352" s="7" t="s">
        <v>357</v>
      </c>
      <c r="B352" s="7">
        <f>INDEX(Tables!$J:$J,MATCH($A352,Tables!$F:$F,0))</f>
        <v>3</v>
      </c>
      <c r="C352" s="8">
        <f t="shared" si="35"/>
        <v>2031.64</v>
      </c>
      <c r="D352" s="8">
        <f>IF($B$3&lt;&gt;"",(_xlfn.IFNA(INDEX(Tables!$B$13:$B$17,MATCH($D$3,Tables!$A$13:$A$17,0)),0))*$C352,0)</f>
        <v>2031.64</v>
      </c>
      <c r="E352" s="9">
        <f>INDEX(Tables!$K:$K,MATCH($A352,Tables!$F:$F,0))</f>
        <v>1.5135000000000001</v>
      </c>
      <c r="F352" s="8">
        <f t="shared" si="30"/>
        <v>3074.8871400000003</v>
      </c>
      <c r="G352" s="8">
        <f t="shared" si="31"/>
        <v>2339.9891135400003</v>
      </c>
      <c r="H352" s="9">
        <f>_xlfn.IFNA(INDEX('Wage Index 2022'!$F:$F,MATCH($B$3,'Wage Index 2022'!$C:$C,0)),0)</f>
        <v>0.72400000000000009</v>
      </c>
      <c r="I352" s="8">
        <f t="shared" si="32"/>
        <v>1694.1521182029603</v>
      </c>
      <c r="J352" s="8">
        <f t="shared" si="33"/>
        <v>734.89802645999998</v>
      </c>
      <c r="K352" s="8">
        <f t="shared" si="34"/>
        <v>2429.0501446629605</v>
      </c>
    </row>
    <row r="353" spans="1:11" x14ac:dyDescent="0.25">
      <c r="A353" s="7" t="s">
        <v>358</v>
      </c>
      <c r="B353" s="7">
        <f>INDEX(Tables!$J:$J,MATCH($A353,Tables!$F:$F,0))</f>
        <v>3</v>
      </c>
      <c r="C353" s="8">
        <f t="shared" si="35"/>
        <v>2031.64</v>
      </c>
      <c r="D353" s="8">
        <f>IF($B$3&lt;&gt;"",(_xlfn.IFNA(INDEX(Tables!$B$13:$B$17,MATCH($D$3,Tables!$A$13:$A$17,0)),0))*$C353,0)</f>
        <v>2031.64</v>
      </c>
      <c r="E353" s="9">
        <f>INDEX(Tables!$K:$K,MATCH($A353,Tables!$F:$F,0))</f>
        <v>1.2470000000000001</v>
      </c>
      <c r="F353" s="8">
        <f t="shared" si="30"/>
        <v>2533.4550800000002</v>
      </c>
      <c r="G353" s="8">
        <f t="shared" si="31"/>
        <v>1927.9593158800001</v>
      </c>
      <c r="H353" s="9">
        <f>_xlfn.IFNA(INDEX('Wage Index 2022'!$F:$F,MATCH($B$3,'Wage Index 2022'!$C:$C,0)),0)</f>
        <v>0.72400000000000009</v>
      </c>
      <c r="I353" s="8">
        <f t="shared" si="32"/>
        <v>1395.8425446971203</v>
      </c>
      <c r="J353" s="8">
        <f t="shared" si="33"/>
        <v>605.49576411999999</v>
      </c>
      <c r="K353" s="8">
        <f t="shared" si="34"/>
        <v>2001.3383088171204</v>
      </c>
    </row>
    <row r="354" spans="1:11" x14ac:dyDescent="0.25">
      <c r="A354" s="7" t="s">
        <v>359</v>
      </c>
      <c r="B354" s="7">
        <f>INDEX(Tables!$J:$J,MATCH($A354,Tables!$F:$F,0))</f>
        <v>4</v>
      </c>
      <c r="C354" s="8">
        <f t="shared" si="35"/>
        <v>2031.64</v>
      </c>
      <c r="D354" s="8">
        <f>IF($B$3&lt;&gt;"",(_xlfn.IFNA(INDEX(Tables!$B$13:$B$17,MATCH($D$3,Tables!$A$13:$A$17,0)),0))*$C354,0)</f>
        <v>2031.64</v>
      </c>
      <c r="E354" s="9">
        <f>INDEX(Tables!$K:$K,MATCH($A354,Tables!$F:$F,0))</f>
        <v>1.3113999999999999</v>
      </c>
      <c r="F354" s="8">
        <f t="shared" si="30"/>
        <v>2664.292696</v>
      </c>
      <c r="G354" s="8">
        <f t="shared" si="31"/>
        <v>2027.526741656</v>
      </c>
      <c r="H354" s="9">
        <f>_xlfn.IFNA(INDEX('Wage Index 2022'!$F:$F,MATCH($B$3,'Wage Index 2022'!$C:$C,0)),0)</f>
        <v>0.72400000000000009</v>
      </c>
      <c r="I354" s="8">
        <f t="shared" si="32"/>
        <v>1467.9293609589442</v>
      </c>
      <c r="J354" s="8">
        <f t="shared" si="33"/>
        <v>636.76595434399997</v>
      </c>
      <c r="K354" s="8">
        <f t="shared" si="34"/>
        <v>2104.6953153029444</v>
      </c>
    </row>
    <row r="355" spans="1:11" x14ac:dyDescent="0.25">
      <c r="A355" s="7" t="s">
        <v>360</v>
      </c>
      <c r="B355" s="7">
        <f>INDEX(Tables!$J:$J,MATCH($A355,Tables!$F:$F,0))</f>
        <v>4</v>
      </c>
      <c r="C355" s="8">
        <f t="shared" si="35"/>
        <v>2031.64</v>
      </c>
      <c r="D355" s="8">
        <f>IF($B$3&lt;&gt;"",(_xlfn.IFNA(INDEX(Tables!$B$13:$B$17,MATCH($D$3,Tables!$A$13:$A$17,0)),0))*$C355,0)</f>
        <v>2031.64</v>
      </c>
      <c r="E355" s="9">
        <f>INDEX(Tables!$K:$K,MATCH($A355,Tables!$F:$F,0))</f>
        <v>1.4665999999999999</v>
      </c>
      <c r="F355" s="8">
        <f t="shared" si="30"/>
        <v>2979.603224</v>
      </c>
      <c r="G355" s="8">
        <f t="shared" si="31"/>
        <v>2267.4780534639999</v>
      </c>
      <c r="H355" s="9">
        <f>_xlfn.IFNA(INDEX('Wage Index 2022'!$F:$F,MATCH($B$3,'Wage Index 2022'!$C:$C,0)),0)</f>
        <v>0.72400000000000009</v>
      </c>
      <c r="I355" s="8">
        <f t="shared" si="32"/>
        <v>1641.6541107079361</v>
      </c>
      <c r="J355" s="8">
        <f t="shared" si="33"/>
        <v>712.12517053599993</v>
      </c>
      <c r="K355" s="8">
        <f t="shared" si="34"/>
        <v>2353.7792812439361</v>
      </c>
    </row>
    <row r="356" spans="1:11" x14ac:dyDescent="0.25">
      <c r="A356" s="7" t="s">
        <v>361</v>
      </c>
      <c r="B356" s="7">
        <f>INDEX(Tables!$J:$J,MATCH($A356,Tables!$F:$F,0))</f>
        <v>4</v>
      </c>
      <c r="C356" s="8">
        <f t="shared" si="35"/>
        <v>2031.64</v>
      </c>
      <c r="D356" s="8">
        <f>IF($B$3&lt;&gt;"",(_xlfn.IFNA(INDEX(Tables!$B$13:$B$17,MATCH($D$3,Tables!$A$13:$A$17,0)),0))*$C356,0)</f>
        <v>2031.64</v>
      </c>
      <c r="E356" s="9">
        <f>INDEX(Tables!$K:$K,MATCH($A356,Tables!$F:$F,0))</f>
        <v>1.3791</v>
      </c>
      <c r="F356" s="8">
        <f t="shared" si="30"/>
        <v>2801.8347240000003</v>
      </c>
      <c r="G356" s="8">
        <f t="shared" si="31"/>
        <v>2132.1962249640001</v>
      </c>
      <c r="H356" s="9">
        <f>_xlfn.IFNA(INDEX('Wage Index 2022'!$F:$F,MATCH($B$3,'Wage Index 2022'!$C:$C,0)),0)</f>
        <v>0.72400000000000009</v>
      </c>
      <c r="I356" s="8">
        <f t="shared" si="32"/>
        <v>1543.7100668739363</v>
      </c>
      <c r="J356" s="8">
        <f t="shared" si="33"/>
        <v>669.63849903599998</v>
      </c>
      <c r="K356" s="8">
        <f t="shared" si="34"/>
        <v>2213.348565909936</v>
      </c>
    </row>
    <row r="357" spans="1:11" x14ac:dyDescent="0.25">
      <c r="A357" s="7" t="s">
        <v>362</v>
      </c>
      <c r="B357" s="7">
        <f>INDEX(Tables!$J:$J,MATCH($A357,Tables!$F:$F,0))</f>
        <v>4</v>
      </c>
      <c r="C357" s="8">
        <f t="shared" si="35"/>
        <v>2031.64</v>
      </c>
      <c r="D357" s="8">
        <f>IF($B$3&lt;&gt;"",(_xlfn.IFNA(INDEX(Tables!$B$13:$B$17,MATCH($D$3,Tables!$A$13:$A$17,0)),0))*$C357,0)</f>
        <v>2031.64</v>
      </c>
      <c r="E357" s="9">
        <f>INDEX(Tables!$K:$K,MATCH($A357,Tables!$F:$F,0))</f>
        <v>1.4434</v>
      </c>
      <c r="F357" s="8">
        <f t="shared" si="30"/>
        <v>2932.4691760000001</v>
      </c>
      <c r="G357" s="8">
        <f t="shared" si="31"/>
        <v>2231.6090429360002</v>
      </c>
      <c r="H357" s="9">
        <f>_xlfn.IFNA(INDEX('Wage Index 2022'!$F:$F,MATCH($B$3,'Wage Index 2022'!$C:$C,0)),0)</f>
        <v>0.72400000000000009</v>
      </c>
      <c r="I357" s="8">
        <f t="shared" si="32"/>
        <v>1615.6849470856644</v>
      </c>
      <c r="J357" s="8">
        <f t="shared" si="33"/>
        <v>700.86013306400002</v>
      </c>
      <c r="K357" s="8">
        <f t="shared" si="34"/>
        <v>2316.5450801496645</v>
      </c>
    </row>
    <row r="358" spans="1:11" x14ac:dyDescent="0.25">
      <c r="A358" s="7" t="s">
        <v>363</v>
      </c>
      <c r="B358" s="7">
        <f>INDEX(Tables!$J:$J,MATCH($A358,Tables!$F:$F,0))</f>
        <v>5</v>
      </c>
      <c r="C358" s="8">
        <f t="shared" si="35"/>
        <v>2031.64</v>
      </c>
      <c r="D358" s="8">
        <f>IF($B$3&lt;&gt;"",(_xlfn.IFNA(INDEX(Tables!$B$13:$B$17,MATCH($D$3,Tables!$A$13:$A$17,0)),0))*$C358,0)</f>
        <v>2031.64</v>
      </c>
      <c r="E358" s="9">
        <f>INDEX(Tables!$K:$K,MATCH($A358,Tables!$F:$F,0))</f>
        <v>1.5987</v>
      </c>
      <c r="F358" s="8">
        <f t="shared" si="30"/>
        <v>3247.9828680000001</v>
      </c>
      <c r="G358" s="8">
        <f t="shared" si="31"/>
        <v>2471.7149625480001</v>
      </c>
      <c r="H358" s="9">
        <f>_xlfn.IFNA(INDEX('Wage Index 2022'!$F:$F,MATCH($B$3,'Wage Index 2022'!$C:$C,0)),0)</f>
        <v>0.72400000000000009</v>
      </c>
      <c r="I358" s="8">
        <f t="shared" si="32"/>
        <v>1789.5216328847523</v>
      </c>
      <c r="J358" s="8">
        <f t="shared" si="33"/>
        <v>776.26790545200004</v>
      </c>
      <c r="K358" s="8">
        <f t="shared" si="34"/>
        <v>2565.7895383367522</v>
      </c>
    </row>
    <row r="359" spans="1:11" x14ac:dyDescent="0.25">
      <c r="A359" s="7" t="s">
        <v>364</v>
      </c>
      <c r="B359" s="7">
        <f>INDEX(Tables!$J:$J,MATCH($A359,Tables!$F:$F,0))</f>
        <v>4</v>
      </c>
      <c r="C359" s="8">
        <f t="shared" si="35"/>
        <v>2031.64</v>
      </c>
      <c r="D359" s="8">
        <f>IF($B$3&lt;&gt;"",(_xlfn.IFNA(INDEX(Tables!$B$13:$B$17,MATCH($D$3,Tables!$A$13:$A$17,0)),0))*$C359,0)</f>
        <v>2031.64</v>
      </c>
      <c r="E359" s="9">
        <f>INDEX(Tables!$K:$K,MATCH($A359,Tables!$F:$F,0))</f>
        <v>1.5038</v>
      </c>
      <c r="F359" s="8">
        <f t="shared" si="30"/>
        <v>3055.1802320000002</v>
      </c>
      <c r="G359" s="8">
        <f t="shared" si="31"/>
        <v>2324.9921565520003</v>
      </c>
      <c r="H359" s="9">
        <f>_xlfn.IFNA(INDEX('Wage Index 2022'!$F:$F,MATCH($B$3,'Wage Index 2022'!$C:$C,0)),0)</f>
        <v>0.72400000000000009</v>
      </c>
      <c r="I359" s="8">
        <f t="shared" si="32"/>
        <v>1683.2943213436483</v>
      </c>
      <c r="J359" s="8">
        <f t="shared" si="33"/>
        <v>730.18807544800006</v>
      </c>
      <c r="K359" s="8">
        <f t="shared" si="34"/>
        <v>2413.4823967916482</v>
      </c>
    </row>
    <row r="360" spans="1:11" x14ac:dyDescent="0.25">
      <c r="A360" s="7" t="s">
        <v>365</v>
      </c>
      <c r="B360" s="7">
        <f>INDEX(Tables!$J:$J,MATCH($A360,Tables!$F:$F,0))</f>
        <v>4</v>
      </c>
      <c r="C360" s="8">
        <f t="shared" si="35"/>
        <v>2031.64</v>
      </c>
      <c r="D360" s="8">
        <f>IF($B$3&lt;&gt;"",(_xlfn.IFNA(INDEX(Tables!$B$13:$B$17,MATCH($D$3,Tables!$A$13:$A$17,0)),0))*$C360,0)</f>
        <v>2031.64</v>
      </c>
      <c r="E360" s="9">
        <f>INDEX(Tables!$K:$K,MATCH($A360,Tables!$F:$F,0))</f>
        <v>1.5681</v>
      </c>
      <c r="F360" s="8">
        <f t="shared" si="30"/>
        <v>3185.8146840000004</v>
      </c>
      <c r="G360" s="8">
        <f t="shared" si="31"/>
        <v>2424.4049745240004</v>
      </c>
      <c r="H360" s="9">
        <f>_xlfn.IFNA(INDEX('Wage Index 2022'!$F:$F,MATCH($B$3,'Wage Index 2022'!$C:$C,0)),0)</f>
        <v>0.72400000000000009</v>
      </c>
      <c r="I360" s="8">
        <f t="shared" si="32"/>
        <v>1755.2692015553764</v>
      </c>
      <c r="J360" s="8">
        <f t="shared" si="33"/>
        <v>761.4097094760001</v>
      </c>
      <c r="K360" s="8">
        <f t="shared" si="34"/>
        <v>2516.6789110313766</v>
      </c>
    </row>
    <row r="361" spans="1:11" x14ac:dyDescent="0.25">
      <c r="A361" s="7" t="s">
        <v>366</v>
      </c>
      <c r="B361" s="7">
        <f>INDEX(Tables!$J:$J,MATCH($A361,Tables!$F:$F,0))</f>
        <v>4</v>
      </c>
      <c r="C361" s="8">
        <f t="shared" si="35"/>
        <v>2031.64</v>
      </c>
      <c r="D361" s="8">
        <f>IF($B$3&lt;&gt;"",(_xlfn.IFNA(INDEX(Tables!$B$13:$B$17,MATCH($D$3,Tables!$A$13:$A$17,0)),0))*$C361,0)</f>
        <v>2031.64</v>
      </c>
      <c r="E361" s="9">
        <f>INDEX(Tables!$K:$K,MATCH($A361,Tables!$F:$F,0))</f>
        <v>1.7234</v>
      </c>
      <c r="F361" s="8">
        <f t="shared" si="30"/>
        <v>3501.3283760000004</v>
      </c>
      <c r="G361" s="8">
        <f t="shared" si="31"/>
        <v>2664.5108941360004</v>
      </c>
      <c r="H361" s="9">
        <f>_xlfn.IFNA(INDEX('Wage Index 2022'!$F:$F,MATCH($B$3,'Wage Index 2022'!$C:$C,0)),0)</f>
        <v>0.72400000000000009</v>
      </c>
      <c r="I361" s="8">
        <f t="shared" si="32"/>
        <v>1929.1058873544646</v>
      </c>
      <c r="J361" s="8">
        <f t="shared" si="33"/>
        <v>836.81748186400011</v>
      </c>
      <c r="K361" s="8">
        <f t="shared" si="34"/>
        <v>2765.9233692184648</v>
      </c>
    </row>
    <row r="362" spans="1:11" x14ac:dyDescent="0.25">
      <c r="A362" s="7" t="s">
        <v>367</v>
      </c>
      <c r="B362" s="7">
        <f>INDEX(Tables!$J:$J,MATCH($A362,Tables!$F:$F,0))</f>
        <v>3</v>
      </c>
      <c r="C362" s="8">
        <f t="shared" si="35"/>
        <v>2031.64</v>
      </c>
      <c r="D362" s="8">
        <f>IF($B$3&lt;&gt;"",(_xlfn.IFNA(INDEX(Tables!$B$13:$B$17,MATCH($D$3,Tables!$A$13:$A$17,0)),0))*$C362,0)</f>
        <v>2031.64</v>
      </c>
      <c r="E362" s="9">
        <f>INDEX(Tables!$K:$K,MATCH($A362,Tables!$F:$F,0))</f>
        <v>1.3632</v>
      </c>
      <c r="F362" s="8">
        <f t="shared" si="30"/>
        <v>2769.5316480000001</v>
      </c>
      <c r="G362" s="8">
        <f t="shared" si="31"/>
        <v>2107.6135841280002</v>
      </c>
      <c r="H362" s="9">
        <f>_xlfn.IFNA(INDEX('Wage Index 2022'!$F:$F,MATCH($B$3,'Wage Index 2022'!$C:$C,0)),0)</f>
        <v>0.72400000000000009</v>
      </c>
      <c r="I362" s="8">
        <f t="shared" si="32"/>
        <v>1525.9122349086724</v>
      </c>
      <c r="J362" s="8">
        <f t="shared" si="33"/>
        <v>661.91806387199995</v>
      </c>
      <c r="K362" s="8">
        <f t="shared" si="34"/>
        <v>2187.8302987806724</v>
      </c>
    </row>
    <row r="363" spans="1:11" x14ac:dyDescent="0.25">
      <c r="A363" s="7" t="s">
        <v>368</v>
      </c>
      <c r="B363" s="7">
        <f>INDEX(Tables!$J:$J,MATCH($A363,Tables!$F:$F,0))</f>
        <v>3</v>
      </c>
      <c r="C363" s="8">
        <f t="shared" si="35"/>
        <v>2031.64</v>
      </c>
      <c r="D363" s="8">
        <f>IF($B$3&lt;&gt;"",(_xlfn.IFNA(INDEX(Tables!$B$13:$B$17,MATCH($D$3,Tables!$A$13:$A$17,0)),0))*$C363,0)</f>
        <v>2031.64</v>
      </c>
      <c r="E363" s="9">
        <f>INDEX(Tables!$K:$K,MATCH($A363,Tables!$F:$F,0))</f>
        <v>1.4276</v>
      </c>
      <c r="F363" s="8">
        <f t="shared" si="30"/>
        <v>2900.3692639999999</v>
      </c>
      <c r="G363" s="8">
        <f t="shared" si="31"/>
        <v>2207.1810099039999</v>
      </c>
      <c r="H363" s="9">
        <f>_xlfn.IFNA(INDEX('Wage Index 2022'!$F:$F,MATCH($B$3,'Wage Index 2022'!$C:$C,0)),0)</f>
        <v>0.72400000000000009</v>
      </c>
      <c r="I363" s="8">
        <f t="shared" si="32"/>
        <v>1597.9990511704962</v>
      </c>
      <c r="J363" s="8">
        <f t="shared" si="33"/>
        <v>693.18825409599992</v>
      </c>
      <c r="K363" s="8">
        <f t="shared" si="34"/>
        <v>2291.187305266496</v>
      </c>
    </row>
    <row r="364" spans="1:11" x14ac:dyDescent="0.25">
      <c r="A364" s="7" t="s">
        <v>369</v>
      </c>
      <c r="B364" s="7">
        <f>INDEX(Tables!$J:$J,MATCH($A364,Tables!$F:$F,0))</f>
        <v>3</v>
      </c>
      <c r="C364" s="8">
        <f t="shared" si="35"/>
        <v>2031.64</v>
      </c>
      <c r="D364" s="8">
        <f>IF($B$3&lt;&gt;"",(_xlfn.IFNA(INDEX(Tables!$B$13:$B$17,MATCH($D$3,Tables!$A$13:$A$17,0)),0))*$C364,0)</f>
        <v>2031.64</v>
      </c>
      <c r="E364" s="9">
        <f>INDEX(Tables!$K:$K,MATCH($A364,Tables!$F:$F,0))</f>
        <v>1.5829</v>
      </c>
      <c r="F364" s="8">
        <f t="shared" si="30"/>
        <v>3215.8829559999999</v>
      </c>
      <c r="G364" s="8">
        <f t="shared" si="31"/>
        <v>2447.2869295159999</v>
      </c>
      <c r="H364" s="9">
        <f>_xlfn.IFNA(INDEX('Wage Index 2022'!$F:$F,MATCH($B$3,'Wage Index 2022'!$C:$C,0)),0)</f>
        <v>0.72400000000000009</v>
      </c>
      <c r="I364" s="8">
        <f t="shared" si="32"/>
        <v>1771.8357369695841</v>
      </c>
      <c r="J364" s="8">
        <f t="shared" si="33"/>
        <v>768.59602648399994</v>
      </c>
      <c r="K364" s="8">
        <f t="shared" si="34"/>
        <v>2540.4317634535842</v>
      </c>
    </row>
    <row r="365" spans="1:11" x14ac:dyDescent="0.25">
      <c r="A365" s="7" t="s">
        <v>370</v>
      </c>
      <c r="B365" s="7">
        <f>INDEX(Tables!$J:$J,MATCH($A365,Tables!$F:$F,0))</f>
        <v>4</v>
      </c>
      <c r="C365" s="8">
        <f t="shared" si="35"/>
        <v>2031.64</v>
      </c>
      <c r="D365" s="8">
        <f>IF($B$3&lt;&gt;"",(_xlfn.IFNA(INDEX(Tables!$B$13:$B$17,MATCH($D$3,Tables!$A$13:$A$17,0)),0))*$C365,0)</f>
        <v>2031.64</v>
      </c>
      <c r="E365" s="9">
        <f>INDEX(Tables!$K:$K,MATCH($A365,Tables!$F:$F,0))</f>
        <v>1.4823999999999999</v>
      </c>
      <c r="F365" s="8">
        <f t="shared" si="30"/>
        <v>3011.7031360000001</v>
      </c>
      <c r="G365" s="8">
        <f t="shared" si="31"/>
        <v>2291.9060864960002</v>
      </c>
      <c r="H365" s="9">
        <f>_xlfn.IFNA(INDEX('Wage Index 2022'!$F:$F,MATCH($B$3,'Wage Index 2022'!$C:$C,0)),0)</f>
        <v>0.72400000000000009</v>
      </c>
      <c r="I365" s="8">
        <f t="shared" si="32"/>
        <v>1659.3400066231043</v>
      </c>
      <c r="J365" s="8">
        <f t="shared" si="33"/>
        <v>719.79704950400003</v>
      </c>
      <c r="K365" s="8">
        <f t="shared" si="34"/>
        <v>2379.1370561271042</v>
      </c>
    </row>
    <row r="366" spans="1:11" x14ac:dyDescent="0.25">
      <c r="A366" s="7" t="s">
        <v>371</v>
      </c>
      <c r="B366" s="7">
        <f>INDEX(Tables!$J:$J,MATCH($A366,Tables!$F:$F,0))</f>
        <v>4</v>
      </c>
      <c r="C366" s="8">
        <f t="shared" si="35"/>
        <v>2031.64</v>
      </c>
      <c r="D366" s="8">
        <f>IF($B$3&lt;&gt;"",(_xlfn.IFNA(INDEX(Tables!$B$13:$B$17,MATCH($D$3,Tables!$A$13:$A$17,0)),0))*$C366,0)</f>
        <v>2031.64</v>
      </c>
      <c r="E366" s="9">
        <f>INDEX(Tables!$K:$K,MATCH($A366,Tables!$F:$F,0))</f>
        <v>1.5467</v>
      </c>
      <c r="F366" s="8">
        <f t="shared" si="30"/>
        <v>3142.3375879999999</v>
      </c>
      <c r="G366" s="8">
        <f t="shared" si="31"/>
        <v>2391.3189044679998</v>
      </c>
      <c r="H366" s="9">
        <f>_xlfn.IFNA(INDEX('Wage Index 2022'!$F:$F,MATCH($B$3,'Wage Index 2022'!$C:$C,0)),0)</f>
        <v>0.72400000000000009</v>
      </c>
      <c r="I366" s="8">
        <f t="shared" si="32"/>
        <v>1731.3148868348321</v>
      </c>
      <c r="J366" s="8">
        <f t="shared" si="33"/>
        <v>751.01868353199995</v>
      </c>
      <c r="K366" s="8">
        <f t="shared" si="34"/>
        <v>2482.3335703668322</v>
      </c>
    </row>
    <row r="367" spans="1:11" x14ac:dyDescent="0.25">
      <c r="A367" s="7" t="s">
        <v>372</v>
      </c>
      <c r="B367" s="7">
        <f>INDEX(Tables!$J:$J,MATCH($A367,Tables!$F:$F,0))</f>
        <v>4</v>
      </c>
      <c r="C367" s="8">
        <f t="shared" si="35"/>
        <v>2031.64</v>
      </c>
      <c r="D367" s="8">
        <f>IF($B$3&lt;&gt;"",(_xlfn.IFNA(INDEX(Tables!$B$13:$B$17,MATCH($D$3,Tables!$A$13:$A$17,0)),0))*$C367,0)</f>
        <v>2031.64</v>
      </c>
      <c r="E367" s="9">
        <f>INDEX(Tables!$K:$K,MATCH($A367,Tables!$F:$F,0))</f>
        <v>1.702</v>
      </c>
      <c r="F367" s="8">
        <f t="shared" si="30"/>
        <v>3457.8512799999999</v>
      </c>
      <c r="G367" s="8">
        <f t="shared" si="31"/>
        <v>2631.4248240799998</v>
      </c>
      <c r="H367" s="9">
        <f>_xlfn.IFNA(INDEX('Wage Index 2022'!$F:$F,MATCH($B$3,'Wage Index 2022'!$C:$C,0)),0)</f>
        <v>0.72400000000000009</v>
      </c>
      <c r="I367" s="8">
        <f t="shared" si="32"/>
        <v>1905.1515726339201</v>
      </c>
      <c r="J367" s="8">
        <f t="shared" si="33"/>
        <v>826.42645591999997</v>
      </c>
      <c r="K367" s="8">
        <f t="shared" si="34"/>
        <v>2731.5780285539199</v>
      </c>
    </row>
    <row r="368" spans="1:11" x14ac:dyDescent="0.25">
      <c r="A368" s="7" t="s">
        <v>373</v>
      </c>
      <c r="B368" s="7">
        <f>INDEX(Tables!$J:$J,MATCH($A368,Tables!$F:$F,0))</f>
        <v>4</v>
      </c>
      <c r="C368" s="8">
        <f t="shared" si="35"/>
        <v>2031.64</v>
      </c>
      <c r="D368" s="8">
        <f>IF($B$3&lt;&gt;"",(_xlfn.IFNA(INDEX(Tables!$B$13:$B$17,MATCH($D$3,Tables!$A$13:$A$17,0)),0))*$C368,0)</f>
        <v>2031.64</v>
      </c>
      <c r="E368" s="9">
        <f>INDEX(Tables!$K:$K,MATCH($A368,Tables!$F:$F,0))</f>
        <v>1.6069</v>
      </c>
      <c r="F368" s="8">
        <f t="shared" si="30"/>
        <v>3264.6423159999999</v>
      </c>
      <c r="G368" s="8">
        <f t="shared" si="31"/>
        <v>2484.3928024759998</v>
      </c>
      <c r="H368" s="9">
        <f>_xlfn.IFNA(INDEX('Wage Index 2022'!$F:$F,MATCH($B$3,'Wage Index 2022'!$C:$C,0)),0)</f>
        <v>0.72400000000000009</v>
      </c>
      <c r="I368" s="8">
        <f t="shared" si="32"/>
        <v>1798.7003889926241</v>
      </c>
      <c r="J368" s="8">
        <f t="shared" si="33"/>
        <v>780.24951352400001</v>
      </c>
      <c r="K368" s="8">
        <f t="shared" si="34"/>
        <v>2578.9499025166242</v>
      </c>
    </row>
    <row r="369" spans="1:11" x14ac:dyDescent="0.25">
      <c r="A369" s="7" t="s">
        <v>374</v>
      </c>
      <c r="B369" s="7">
        <f>INDEX(Tables!$J:$J,MATCH($A369,Tables!$F:$F,0))</f>
        <v>4</v>
      </c>
      <c r="C369" s="8">
        <f t="shared" si="35"/>
        <v>2031.64</v>
      </c>
      <c r="D369" s="8">
        <f>IF($B$3&lt;&gt;"",(_xlfn.IFNA(INDEX(Tables!$B$13:$B$17,MATCH($D$3,Tables!$A$13:$A$17,0)),0))*$C369,0)</f>
        <v>2031.64</v>
      </c>
      <c r="E369" s="9">
        <f>INDEX(Tables!$K:$K,MATCH($A369,Tables!$F:$F,0))</f>
        <v>1.6712</v>
      </c>
      <c r="F369" s="8">
        <f t="shared" si="30"/>
        <v>3395.2767680000002</v>
      </c>
      <c r="G369" s="8">
        <f t="shared" si="31"/>
        <v>2583.8056204480004</v>
      </c>
      <c r="H369" s="9">
        <f>_xlfn.IFNA(INDEX('Wage Index 2022'!$F:$F,MATCH($B$3,'Wage Index 2022'!$C:$C,0)),0)</f>
        <v>0.72400000000000009</v>
      </c>
      <c r="I369" s="8">
        <f t="shared" si="32"/>
        <v>1870.6752692043524</v>
      </c>
      <c r="J369" s="8">
        <f t="shared" si="33"/>
        <v>811.47114755200005</v>
      </c>
      <c r="K369" s="8">
        <f t="shared" si="34"/>
        <v>2682.1464167563527</v>
      </c>
    </row>
    <row r="370" spans="1:11" x14ac:dyDescent="0.25">
      <c r="A370" s="7" t="s">
        <v>375</v>
      </c>
      <c r="B370" s="7">
        <f>INDEX(Tables!$J:$J,MATCH($A370,Tables!$F:$F,0))</f>
        <v>4</v>
      </c>
      <c r="C370" s="8">
        <f t="shared" si="35"/>
        <v>2031.64</v>
      </c>
      <c r="D370" s="8">
        <f>IF($B$3&lt;&gt;"",(_xlfn.IFNA(INDEX(Tables!$B$13:$B$17,MATCH($D$3,Tables!$A$13:$A$17,0)),0))*$C370,0)</f>
        <v>2031.64</v>
      </c>
      <c r="E370" s="9">
        <f>INDEX(Tables!$K:$K,MATCH($A370,Tables!$F:$F,0))</f>
        <v>1.8265</v>
      </c>
      <c r="F370" s="8">
        <f t="shared" si="30"/>
        <v>3710.7904600000002</v>
      </c>
      <c r="G370" s="8">
        <f t="shared" si="31"/>
        <v>2823.9115400600003</v>
      </c>
      <c r="H370" s="9">
        <f>_xlfn.IFNA(INDEX('Wage Index 2022'!$F:$F,MATCH($B$3,'Wage Index 2022'!$C:$C,0)),0)</f>
        <v>0.72400000000000009</v>
      </c>
      <c r="I370" s="8">
        <f t="shared" si="32"/>
        <v>2044.5119550034406</v>
      </c>
      <c r="J370" s="8">
        <f t="shared" si="33"/>
        <v>886.87891994000006</v>
      </c>
      <c r="K370" s="8">
        <f t="shared" si="34"/>
        <v>2931.3908749434404</v>
      </c>
    </row>
    <row r="371" spans="1:11" x14ac:dyDescent="0.25">
      <c r="A371" s="7" t="s">
        <v>376</v>
      </c>
      <c r="B371" s="7">
        <f>INDEX(Tables!$J:$J,MATCH($A371,Tables!$F:$F,0))</f>
        <v>2</v>
      </c>
      <c r="C371" s="8">
        <f t="shared" si="35"/>
        <v>2031.64</v>
      </c>
      <c r="D371" s="8">
        <f>IF($B$3&lt;&gt;"",(_xlfn.IFNA(INDEX(Tables!$B$13:$B$17,MATCH($D$3,Tables!$A$13:$A$17,0)),0))*$C371,0)</f>
        <v>2031.64</v>
      </c>
      <c r="E371" s="9">
        <f>INDEX(Tables!$K:$K,MATCH($A371,Tables!$F:$F,0))</f>
        <v>0.99219999999999997</v>
      </c>
      <c r="F371" s="8">
        <f t="shared" si="30"/>
        <v>2015.793208</v>
      </c>
      <c r="G371" s="8">
        <f t="shared" si="31"/>
        <v>1534.0186312880001</v>
      </c>
      <c r="H371" s="9">
        <f>_xlfn.IFNA(INDEX('Wage Index 2022'!$F:$F,MATCH($B$3,'Wage Index 2022'!$C:$C,0)),0)</f>
        <v>0.72400000000000009</v>
      </c>
      <c r="I371" s="8">
        <f t="shared" si="32"/>
        <v>1110.6294890525121</v>
      </c>
      <c r="J371" s="8">
        <f t="shared" si="33"/>
        <v>481.774576712</v>
      </c>
      <c r="K371" s="8">
        <f t="shared" si="34"/>
        <v>1592.4040657645121</v>
      </c>
    </row>
    <row r="372" spans="1:11" x14ac:dyDescent="0.25">
      <c r="A372" s="7" t="s">
        <v>377</v>
      </c>
      <c r="B372" s="7">
        <f>INDEX(Tables!$J:$J,MATCH($A372,Tables!$F:$F,0))</f>
        <v>2</v>
      </c>
      <c r="C372" s="8">
        <f t="shared" si="35"/>
        <v>2031.64</v>
      </c>
      <c r="D372" s="8">
        <f>IF($B$3&lt;&gt;"",(_xlfn.IFNA(INDEX(Tables!$B$13:$B$17,MATCH($D$3,Tables!$A$13:$A$17,0)),0))*$C372,0)</f>
        <v>2031.64</v>
      </c>
      <c r="E372" s="9">
        <f>INDEX(Tables!$K:$K,MATCH($A372,Tables!$F:$F,0))</f>
        <v>1.0565</v>
      </c>
      <c r="F372" s="8">
        <f t="shared" si="30"/>
        <v>2146.4276600000003</v>
      </c>
      <c r="G372" s="8">
        <f t="shared" si="31"/>
        <v>1633.4314492600001</v>
      </c>
      <c r="H372" s="9">
        <f>_xlfn.IFNA(INDEX('Wage Index 2022'!$F:$F,MATCH($B$3,'Wage Index 2022'!$C:$C,0)),0)</f>
        <v>0.72400000000000009</v>
      </c>
      <c r="I372" s="8">
        <f t="shared" si="32"/>
        <v>1182.6043692642402</v>
      </c>
      <c r="J372" s="8">
        <f t="shared" si="33"/>
        <v>512.99621074000004</v>
      </c>
      <c r="K372" s="8">
        <f t="shared" si="34"/>
        <v>1695.6005800042403</v>
      </c>
    </row>
    <row r="373" spans="1:11" x14ac:dyDescent="0.25">
      <c r="A373" s="7" t="s">
        <v>378</v>
      </c>
      <c r="B373" s="7">
        <f>INDEX(Tables!$J:$J,MATCH($A373,Tables!$F:$F,0))</f>
        <v>2</v>
      </c>
      <c r="C373" s="8">
        <f t="shared" si="35"/>
        <v>2031.64</v>
      </c>
      <c r="D373" s="8">
        <f>IF($B$3&lt;&gt;"",(_xlfn.IFNA(INDEX(Tables!$B$13:$B$17,MATCH($D$3,Tables!$A$13:$A$17,0)),0))*$C373,0)</f>
        <v>2031.64</v>
      </c>
      <c r="E373" s="9">
        <f>INDEX(Tables!$K:$K,MATCH($A373,Tables!$F:$F,0))</f>
        <v>1.2118</v>
      </c>
      <c r="F373" s="8">
        <f t="shared" si="30"/>
        <v>2461.9413520000003</v>
      </c>
      <c r="G373" s="8">
        <f t="shared" si="31"/>
        <v>1873.5373688720003</v>
      </c>
      <c r="H373" s="9">
        <f>_xlfn.IFNA(INDEX('Wage Index 2022'!$F:$F,MATCH($B$3,'Wage Index 2022'!$C:$C,0)),0)</f>
        <v>0.72400000000000009</v>
      </c>
      <c r="I373" s="8">
        <f t="shared" si="32"/>
        <v>1356.4410550633283</v>
      </c>
      <c r="J373" s="8">
        <f t="shared" si="33"/>
        <v>588.40398312800005</v>
      </c>
      <c r="K373" s="8">
        <f t="shared" si="34"/>
        <v>1944.8450381913285</v>
      </c>
    </row>
    <row r="374" spans="1:11" x14ac:dyDescent="0.25">
      <c r="A374" s="7" t="s">
        <v>379</v>
      </c>
      <c r="B374" s="7">
        <f>INDEX(Tables!$J:$J,MATCH($A374,Tables!$F:$F,0))</f>
        <v>3</v>
      </c>
      <c r="C374" s="8">
        <f t="shared" si="35"/>
        <v>2031.64</v>
      </c>
      <c r="D374" s="8">
        <f>IF($B$3&lt;&gt;"",(_xlfn.IFNA(INDEX(Tables!$B$13:$B$17,MATCH($D$3,Tables!$A$13:$A$17,0)),0))*$C374,0)</f>
        <v>2031.64</v>
      </c>
      <c r="E374" s="9">
        <f>INDEX(Tables!$K:$K,MATCH($A374,Tables!$F:$F,0))</f>
        <v>1.1331</v>
      </c>
      <c r="F374" s="8">
        <f t="shared" si="30"/>
        <v>2302.0512840000001</v>
      </c>
      <c r="G374" s="8">
        <f t="shared" si="31"/>
        <v>1751.8610271240002</v>
      </c>
      <c r="H374" s="9">
        <f>_xlfn.IFNA(INDEX('Wage Index 2022'!$F:$F,MATCH($B$3,'Wage Index 2022'!$C:$C,0)),0)</f>
        <v>0.72400000000000009</v>
      </c>
      <c r="I374" s="8">
        <f t="shared" si="32"/>
        <v>1268.3473836377764</v>
      </c>
      <c r="J374" s="8">
        <f t="shared" si="33"/>
        <v>550.19025687600003</v>
      </c>
      <c r="K374" s="8">
        <f t="shared" si="34"/>
        <v>1818.5376405137763</v>
      </c>
    </row>
    <row r="375" spans="1:11" x14ac:dyDescent="0.25">
      <c r="A375" s="7" t="s">
        <v>380</v>
      </c>
      <c r="B375" s="7">
        <f>INDEX(Tables!$J:$J,MATCH($A375,Tables!$F:$F,0))</f>
        <v>3</v>
      </c>
      <c r="C375" s="8">
        <f t="shared" si="35"/>
        <v>2031.64</v>
      </c>
      <c r="D375" s="8">
        <f>IF($B$3&lt;&gt;"",(_xlfn.IFNA(INDEX(Tables!$B$13:$B$17,MATCH($D$3,Tables!$A$13:$A$17,0)),0))*$C375,0)</f>
        <v>2031.64</v>
      </c>
      <c r="E375" s="9">
        <f>INDEX(Tables!$K:$K,MATCH($A375,Tables!$F:$F,0))</f>
        <v>1.1974</v>
      </c>
      <c r="F375" s="8">
        <f t="shared" si="30"/>
        <v>2432.6857360000004</v>
      </c>
      <c r="G375" s="8">
        <f t="shared" si="31"/>
        <v>1851.2738450960003</v>
      </c>
      <c r="H375" s="9">
        <f>_xlfn.IFNA(INDEX('Wage Index 2022'!$F:$F,MATCH($B$3,'Wage Index 2022'!$C:$C,0)),0)</f>
        <v>0.72400000000000009</v>
      </c>
      <c r="I375" s="8">
        <f t="shared" si="32"/>
        <v>1340.3222638495045</v>
      </c>
      <c r="J375" s="8">
        <f t="shared" si="33"/>
        <v>581.41189090400007</v>
      </c>
      <c r="K375" s="8">
        <f t="shared" si="34"/>
        <v>1921.7341547535045</v>
      </c>
    </row>
    <row r="376" spans="1:11" x14ac:dyDescent="0.25">
      <c r="A376" s="7" t="s">
        <v>381</v>
      </c>
      <c r="B376" s="7">
        <f>INDEX(Tables!$J:$J,MATCH($A376,Tables!$F:$F,0))</f>
        <v>3</v>
      </c>
      <c r="C376" s="8">
        <f t="shared" si="35"/>
        <v>2031.64</v>
      </c>
      <c r="D376" s="8">
        <f>IF($B$3&lt;&gt;"",(_xlfn.IFNA(INDEX(Tables!$B$13:$B$17,MATCH($D$3,Tables!$A$13:$A$17,0)),0))*$C376,0)</f>
        <v>2031.64</v>
      </c>
      <c r="E376" s="9">
        <f>INDEX(Tables!$K:$K,MATCH($A376,Tables!$F:$F,0))</f>
        <v>1.3527</v>
      </c>
      <c r="F376" s="8">
        <f t="shared" si="30"/>
        <v>2748.1994280000004</v>
      </c>
      <c r="G376" s="8">
        <f t="shared" si="31"/>
        <v>2091.3797647080005</v>
      </c>
      <c r="H376" s="9">
        <f>_xlfn.IFNA(INDEX('Wage Index 2022'!$F:$F,MATCH($B$3,'Wage Index 2022'!$C:$C,0)),0)</f>
        <v>0.72400000000000009</v>
      </c>
      <c r="I376" s="8">
        <f t="shared" si="32"/>
        <v>1514.1589496485926</v>
      </c>
      <c r="J376" s="8">
        <f t="shared" si="33"/>
        <v>656.81966329200009</v>
      </c>
      <c r="K376" s="8">
        <f t="shared" si="34"/>
        <v>2170.9786129405929</v>
      </c>
    </row>
    <row r="377" spans="1:11" x14ac:dyDescent="0.25">
      <c r="A377" s="7" t="s">
        <v>382</v>
      </c>
      <c r="B377" s="7">
        <f>INDEX(Tables!$J:$J,MATCH($A377,Tables!$F:$F,0))</f>
        <v>3</v>
      </c>
      <c r="C377" s="8">
        <f t="shared" si="35"/>
        <v>2031.64</v>
      </c>
      <c r="D377" s="8">
        <f>IF($B$3&lt;&gt;"",(_xlfn.IFNA(INDEX(Tables!$B$13:$B$17,MATCH($D$3,Tables!$A$13:$A$17,0)),0))*$C377,0)</f>
        <v>2031.64</v>
      </c>
      <c r="E377" s="9">
        <f>INDEX(Tables!$K:$K,MATCH($A377,Tables!$F:$F,0))</f>
        <v>1.1028</v>
      </c>
      <c r="F377" s="8">
        <f t="shared" si="30"/>
        <v>2240.4925920000001</v>
      </c>
      <c r="G377" s="8">
        <f t="shared" si="31"/>
        <v>1705.014862512</v>
      </c>
      <c r="H377" s="9">
        <f>_xlfn.IFNA(INDEX('Wage Index 2022'!$F:$F,MATCH($B$3,'Wage Index 2022'!$C:$C,0)),0)</f>
        <v>0.72400000000000009</v>
      </c>
      <c r="I377" s="8">
        <f t="shared" si="32"/>
        <v>1234.4307604586882</v>
      </c>
      <c r="J377" s="8">
        <f t="shared" si="33"/>
        <v>535.47772948800002</v>
      </c>
      <c r="K377" s="8">
        <f t="shared" si="34"/>
        <v>1769.9084899466882</v>
      </c>
    </row>
    <row r="378" spans="1:11" x14ac:dyDescent="0.25">
      <c r="A378" s="7" t="s">
        <v>383</v>
      </c>
      <c r="B378" s="7">
        <f>INDEX(Tables!$J:$J,MATCH($A378,Tables!$F:$F,0))</f>
        <v>3</v>
      </c>
      <c r="C378" s="8">
        <f t="shared" si="35"/>
        <v>2031.64</v>
      </c>
      <c r="D378" s="8">
        <f>IF($B$3&lt;&gt;"",(_xlfn.IFNA(INDEX(Tables!$B$13:$B$17,MATCH($D$3,Tables!$A$13:$A$17,0)),0))*$C378,0)</f>
        <v>2031.64</v>
      </c>
      <c r="E378" s="9">
        <f>INDEX(Tables!$K:$K,MATCH($A378,Tables!$F:$F,0))</f>
        <v>1.1671</v>
      </c>
      <c r="F378" s="8">
        <f t="shared" si="30"/>
        <v>2371.1270440000003</v>
      </c>
      <c r="G378" s="8">
        <f t="shared" si="31"/>
        <v>1804.4276804840003</v>
      </c>
      <c r="H378" s="9">
        <f>_xlfn.IFNA(INDEX('Wage Index 2022'!$F:$F,MATCH($B$3,'Wage Index 2022'!$C:$C,0)),0)</f>
        <v>0.72400000000000009</v>
      </c>
      <c r="I378" s="8">
        <f t="shared" si="32"/>
        <v>1306.4056406704165</v>
      </c>
      <c r="J378" s="8">
        <f t="shared" si="33"/>
        <v>566.69936351600006</v>
      </c>
      <c r="K378" s="8">
        <f t="shared" si="34"/>
        <v>1873.1050041864164</v>
      </c>
    </row>
    <row r="379" spans="1:11" x14ac:dyDescent="0.25">
      <c r="A379" s="7" t="s">
        <v>384</v>
      </c>
      <c r="B379" s="7">
        <f>INDEX(Tables!$J:$J,MATCH($A379,Tables!$F:$F,0))</f>
        <v>3</v>
      </c>
      <c r="C379" s="8">
        <f t="shared" si="35"/>
        <v>2031.64</v>
      </c>
      <c r="D379" s="8">
        <f>IF($B$3&lt;&gt;"",(_xlfn.IFNA(INDEX(Tables!$B$13:$B$17,MATCH($D$3,Tables!$A$13:$A$17,0)),0))*$C379,0)</f>
        <v>2031.64</v>
      </c>
      <c r="E379" s="9">
        <f>INDEX(Tables!$K:$K,MATCH($A379,Tables!$F:$F,0))</f>
        <v>1.3224</v>
      </c>
      <c r="F379" s="8">
        <f t="shared" si="30"/>
        <v>2686.6407360000003</v>
      </c>
      <c r="G379" s="8">
        <f t="shared" si="31"/>
        <v>2044.5336000960003</v>
      </c>
      <c r="H379" s="9">
        <f>_xlfn.IFNA(INDEX('Wage Index 2022'!$F:$F,MATCH($B$3,'Wage Index 2022'!$C:$C,0)),0)</f>
        <v>0.72400000000000009</v>
      </c>
      <c r="I379" s="8">
        <f t="shared" si="32"/>
        <v>1480.2423264695044</v>
      </c>
      <c r="J379" s="8">
        <f t="shared" si="33"/>
        <v>642.10713590400007</v>
      </c>
      <c r="K379" s="8">
        <f t="shared" si="34"/>
        <v>2122.3494623735046</v>
      </c>
    </row>
    <row r="380" spans="1:11" x14ac:dyDescent="0.25">
      <c r="A380" s="7" t="s">
        <v>385</v>
      </c>
      <c r="B380" s="7">
        <f>INDEX(Tables!$J:$J,MATCH($A380,Tables!$F:$F,0))</f>
        <v>4</v>
      </c>
      <c r="C380" s="8">
        <f t="shared" si="35"/>
        <v>2031.64</v>
      </c>
      <c r="D380" s="8">
        <f>IF($B$3&lt;&gt;"",(_xlfn.IFNA(INDEX(Tables!$B$13:$B$17,MATCH($D$3,Tables!$A$13:$A$17,0)),0))*$C380,0)</f>
        <v>2031.64</v>
      </c>
      <c r="E380" s="9">
        <f>INDEX(Tables!$K:$K,MATCH($A380,Tables!$F:$F,0))</f>
        <v>1.1385000000000001</v>
      </c>
      <c r="F380" s="8">
        <f t="shared" si="30"/>
        <v>2313.02214</v>
      </c>
      <c r="G380" s="8">
        <f t="shared" si="31"/>
        <v>1760.2098485399999</v>
      </c>
      <c r="H380" s="9">
        <f>_xlfn.IFNA(INDEX('Wage Index 2022'!$F:$F,MATCH($B$3,'Wage Index 2022'!$C:$C,0)),0)</f>
        <v>0.72400000000000009</v>
      </c>
      <c r="I380" s="8">
        <f t="shared" si="32"/>
        <v>1274.3919303429602</v>
      </c>
      <c r="J380" s="8">
        <f t="shared" si="33"/>
        <v>552.81229145999998</v>
      </c>
      <c r="K380" s="8">
        <f t="shared" si="34"/>
        <v>1827.2042218029601</v>
      </c>
    </row>
    <row r="381" spans="1:11" x14ac:dyDescent="0.25">
      <c r="A381" s="7" t="s">
        <v>386</v>
      </c>
      <c r="B381" s="7">
        <f>INDEX(Tables!$J:$J,MATCH($A381,Tables!$F:$F,0))</f>
        <v>3</v>
      </c>
      <c r="C381" s="8">
        <f t="shared" si="35"/>
        <v>2031.64</v>
      </c>
      <c r="D381" s="8">
        <f>IF($B$3&lt;&gt;"",(_xlfn.IFNA(INDEX(Tables!$B$13:$B$17,MATCH($D$3,Tables!$A$13:$A$17,0)),0))*$C381,0)</f>
        <v>2031.64</v>
      </c>
      <c r="E381" s="9">
        <f>INDEX(Tables!$K:$K,MATCH($A381,Tables!$F:$F,0))</f>
        <v>1.2028000000000001</v>
      </c>
      <c r="F381" s="8">
        <f t="shared" si="30"/>
        <v>2443.6565920000003</v>
      </c>
      <c r="G381" s="8">
        <f t="shared" si="31"/>
        <v>1859.6226665120003</v>
      </c>
      <c r="H381" s="9">
        <f>_xlfn.IFNA(INDEX('Wage Index 2022'!$F:$F,MATCH($B$3,'Wage Index 2022'!$C:$C,0)),0)</f>
        <v>0.72400000000000009</v>
      </c>
      <c r="I381" s="8">
        <f t="shared" si="32"/>
        <v>1346.3668105546883</v>
      </c>
      <c r="J381" s="8">
        <f t="shared" si="33"/>
        <v>584.03392548800002</v>
      </c>
      <c r="K381" s="8">
        <f t="shared" si="34"/>
        <v>1930.4007360426883</v>
      </c>
    </row>
    <row r="382" spans="1:11" x14ac:dyDescent="0.25">
      <c r="A382" s="7" t="s">
        <v>387</v>
      </c>
      <c r="B382" s="7">
        <f>INDEX(Tables!$J:$J,MATCH($A382,Tables!$F:$F,0))</f>
        <v>4</v>
      </c>
      <c r="C382" s="8">
        <f t="shared" si="35"/>
        <v>2031.64</v>
      </c>
      <c r="D382" s="8">
        <f>IF($B$3&lt;&gt;"",(_xlfn.IFNA(INDEX(Tables!$B$13:$B$17,MATCH($D$3,Tables!$A$13:$A$17,0)),0))*$C382,0)</f>
        <v>2031.64</v>
      </c>
      <c r="E382" s="9">
        <f>INDEX(Tables!$K:$K,MATCH($A382,Tables!$F:$F,0))</f>
        <v>1.3581000000000001</v>
      </c>
      <c r="F382" s="8">
        <f t="shared" si="30"/>
        <v>2759.1702840000003</v>
      </c>
      <c r="G382" s="8">
        <f t="shared" si="31"/>
        <v>2099.7285861240002</v>
      </c>
      <c r="H382" s="9">
        <f>_xlfn.IFNA(INDEX('Wage Index 2022'!$F:$F,MATCH($B$3,'Wage Index 2022'!$C:$C,0)),0)</f>
        <v>0.72400000000000009</v>
      </c>
      <c r="I382" s="8">
        <f t="shared" si="32"/>
        <v>1520.2034963537762</v>
      </c>
      <c r="J382" s="8">
        <f t="shared" si="33"/>
        <v>659.44169787600003</v>
      </c>
      <c r="K382" s="8">
        <f t="shared" si="34"/>
        <v>2179.6451942297763</v>
      </c>
    </row>
    <row r="383" spans="1:11" x14ac:dyDescent="0.25">
      <c r="A383" s="7" t="s">
        <v>388</v>
      </c>
      <c r="B383" s="7">
        <f>INDEX(Tables!$J:$J,MATCH($A383,Tables!$F:$F,0))</f>
        <v>4</v>
      </c>
      <c r="C383" s="8">
        <f t="shared" si="35"/>
        <v>2031.64</v>
      </c>
      <c r="D383" s="8">
        <f>IF($B$3&lt;&gt;"",(_xlfn.IFNA(INDEX(Tables!$B$13:$B$17,MATCH($D$3,Tables!$A$13:$A$17,0)),0))*$C383,0)</f>
        <v>2031.64</v>
      </c>
      <c r="E383" s="9">
        <f>INDEX(Tables!$K:$K,MATCH($A383,Tables!$F:$F,0))</f>
        <v>1.2414000000000001</v>
      </c>
      <c r="F383" s="8">
        <f t="shared" si="30"/>
        <v>2522.0778960000002</v>
      </c>
      <c r="G383" s="8">
        <f t="shared" si="31"/>
        <v>1919.3012788560002</v>
      </c>
      <c r="H383" s="9">
        <f>_xlfn.IFNA(INDEX('Wage Index 2022'!$F:$F,MATCH($B$3,'Wage Index 2022'!$C:$C,0)),0)</f>
        <v>0.72400000000000009</v>
      </c>
      <c r="I383" s="8">
        <f t="shared" si="32"/>
        <v>1389.5741258917442</v>
      </c>
      <c r="J383" s="8">
        <f t="shared" si="33"/>
        <v>602.77661714400006</v>
      </c>
      <c r="K383" s="8">
        <f t="shared" si="34"/>
        <v>1992.3507430357442</v>
      </c>
    </row>
    <row r="384" spans="1:11" x14ac:dyDescent="0.25">
      <c r="A384" s="7" t="s">
        <v>389</v>
      </c>
      <c r="B384" s="7">
        <f>INDEX(Tables!$J:$J,MATCH($A384,Tables!$F:$F,0))</f>
        <v>4</v>
      </c>
      <c r="C384" s="8">
        <f t="shared" si="35"/>
        <v>2031.64</v>
      </c>
      <c r="D384" s="8">
        <f>IF($B$3&lt;&gt;"",(_xlfn.IFNA(INDEX(Tables!$B$13:$B$17,MATCH($D$3,Tables!$A$13:$A$17,0)),0))*$C384,0)</f>
        <v>2031.64</v>
      </c>
      <c r="E384" s="9">
        <f>INDEX(Tables!$K:$K,MATCH($A384,Tables!$F:$F,0))</f>
        <v>1.3057000000000001</v>
      </c>
      <c r="F384" s="8">
        <f t="shared" si="30"/>
        <v>2652.7123480000005</v>
      </c>
      <c r="G384" s="8">
        <f t="shared" si="31"/>
        <v>2018.7140968280005</v>
      </c>
      <c r="H384" s="9">
        <f>_xlfn.IFNA(INDEX('Wage Index 2022'!$F:$F,MATCH($B$3,'Wage Index 2022'!$C:$C,0)),0)</f>
        <v>0.72400000000000009</v>
      </c>
      <c r="I384" s="8">
        <f t="shared" si="32"/>
        <v>1461.5490061034725</v>
      </c>
      <c r="J384" s="8">
        <f t="shared" si="33"/>
        <v>633.9982511720001</v>
      </c>
      <c r="K384" s="8">
        <f t="shared" si="34"/>
        <v>2095.5472572754725</v>
      </c>
    </row>
    <row r="385" spans="1:11" x14ac:dyDescent="0.25">
      <c r="A385" s="7" t="s">
        <v>390</v>
      </c>
      <c r="B385" s="7">
        <f>INDEX(Tables!$J:$J,MATCH($A385,Tables!$F:$F,0))</f>
        <v>4</v>
      </c>
      <c r="C385" s="8">
        <f t="shared" si="35"/>
        <v>2031.64</v>
      </c>
      <c r="D385" s="8">
        <f>IF($B$3&lt;&gt;"",(_xlfn.IFNA(INDEX(Tables!$B$13:$B$17,MATCH($D$3,Tables!$A$13:$A$17,0)),0))*$C385,0)</f>
        <v>2031.64</v>
      </c>
      <c r="E385" s="9">
        <f>INDEX(Tables!$K:$K,MATCH($A385,Tables!$F:$F,0))</f>
        <v>1.4610000000000001</v>
      </c>
      <c r="F385" s="8">
        <f t="shared" si="30"/>
        <v>2968.2260400000005</v>
      </c>
      <c r="G385" s="8">
        <f t="shared" si="31"/>
        <v>2258.8200164400005</v>
      </c>
      <c r="H385" s="9">
        <f>_xlfn.IFNA(INDEX('Wage Index 2022'!$F:$F,MATCH($B$3,'Wage Index 2022'!$C:$C,0)),0)</f>
        <v>0.72400000000000009</v>
      </c>
      <c r="I385" s="8">
        <f t="shared" si="32"/>
        <v>1635.3856919025604</v>
      </c>
      <c r="J385" s="8">
        <f t="shared" si="33"/>
        <v>709.40602356000011</v>
      </c>
      <c r="K385" s="8">
        <f t="shared" si="34"/>
        <v>2344.7917154625607</v>
      </c>
    </row>
    <row r="386" spans="1:11" x14ac:dyDescent="0.25">
      <c r="A386" s="7" t="s">
        <v>391</v>
      </c>
      <c r="B386" s="7">
        <f>INDEX(Tables!$J:$J,MATCH($A386,Tables!$F:$F,0))</f>
        <v>4</v>
      </c>
      <c r="C386" s="8">
        <f t="shared" si="35"/>
        <v>2031.64</v>
      </c>
      <c r="D386" s="8">
        <f>IF($B$3&lt;&gt;"",(_xlfn.IFNA(INDEX(Tables!$B$13:$B$17,MATCH($D$3,Tables!$A$13:$A$17,0)),0))*$C386,0)</f>
        <v>2031.64</v>
      </c>
      <c r="E386" s="9">
        <f>INDEX(Tables!$K:$K,MATCH($A386,Tables!$F:$F,0))</f>
        <v>1.403</v>
      </c>
      <c r="F386" s="8">
        <f t="shared" si="30"/>
        <v>2850.3909200000003</v>
      </c>
      <c r="G386" s="8">
        <f t="shared" si="31"/>
        <v>2169.1474901200004</v>
      </c>
      <c r="H386" s="9">
        <f>_xlfn.IFNA(INDEX('Wage Index 2022'!$F:$F,MATCH($B$3,'Wage Index 2022'!$C:$C,0)),0)</f>
        <v>0.72400000000000009</v>
      </c>
      <c r="I386" s="8">
        <f t="shared" si="32"/>
        <v>1570.4627828468804</v>
      </c>
      <c r="J386" s="8">
        <f t="shared" si="33"/>
        <v>681.24342988000001</v>
      </c>
      <c r="K386" s="8">
        <f t="shared" si="34"/>
        <v>2251.7062127268805</v>
      </c>
    </row>
    <row r="387" spans="1:11" x14ac:dyDescent="0.25">
      <c r="A387" s="7" t="s">
        <v>392</v>
      </c>
      <c r="B387" s="7">
        <f>INDEX(Tables!$J:$J,MATCH($A387,Tables!$F:$F,0))</f>
        <v>4</v>
      </c>
      <c r="C387" s="8">
        <f t="shared" si="35"/>
        <v>2031.64</v>
      </c>
      <c r="D387" s="8">
        <f>IF($B$3&lt;&gt;"",(_xlfn.IFNA(INDEX(Tables!$B$13:$B$17,MATCH($D$3,Tables!$A$13:$A$17,0)),0))*$C387,0)</f>
        <v>2031.64</v>
      </c>
      <c r="E387" s="9">
        <f>INDEX(Tables!$K:$K,MATCH($A387,Tables!$F:$F,0))</f>
        <v>1.4673</v>
      </c>
      <c r="F387" s="8">
        <f t="shared" si="30"/>
        <v>2981.0253720000001</v>
      </c>
      <c r="G387" s="8">
        <f t="shared" si="31"/>
        <v>2268.560308092</v>
      </c>
      <c r="H387" s="9">
        <f>_xlfn.IFNA(INDEX('Wage Index 2022'!$F:$F,MATCH($B$3,'Wage Index 2022'!$C:$C,0)),0)</f>
        <v>0.72400000000000009</v>
      </c>
      <c r="I387" s="8">
        <f t="shared" si="32"/>
        <v>1642.4376630586082</v>
      </c>
      <c r="J387" s="8">
        <f t="shared" si="33"/>
        <v>712.46506390799993</v>
      </c>
      <c r="K387" s="8">
        <f t="shared" si="34"/>
        <v>2354.902726966608</v>
      </c>
    </row>
    <row r="388" spans="1:11" x14ac:dyDescent="0.25">
      <c r="A388" s="7" t="s">
        <v>393</v>
      </c>
      <c r="B388" s="7">
        <f>INDEX(Tables!$J:$J,MATCH($A388,Tables!$F:$F,0))</f>
        <v>5</v>
      </c>
      <c r="C388" s="8">
        <f t="shared" si="35"/>
        <v>2031.64</v>
      </c>
      <c r="D388" s="8">
        <f>IF($B$3&lt;&gt;"",(_xlfn.IFNA(INDEX(Tables!$B$13:$B$17,MATCH($D$3,Tables!$A$13:$A$17,0)),0))*$C388,0)</f>
        <v>2031.64</v>
      </c>
      <c r="E388" s="9">
        <f>INDEX(Tables!$K:$K,MATCH($A388,Tables!$F:$F,0))</f>
        <v>1.6226</v>
      </c>
      <c r="F388" s="8">
        <f t="shared" si="30"/>
        <v>3296.5390640000001</v>
      </c>
      <c r="G388" s="8">
        <f t="shared" si="31"/>
        <v>2508.666227704</v>
      </c>
      <c r="H388" s="9">
        <f>_xlfn.IFNA(INDEX('Wage Index 2022'!$F:$F,MATCH($B$3,'Wage Index 2022'!$C:$C,0)),0)</f>
        <v>0.72400000000000009</v>
      </c>
      <c r="I388" s="8">
        <f t="shared" si="32"/>
        <v>1816.2743488576962</v>
      </c>
      <c r="J388" s="8">
        <f t="shared" si="33"/>
        <v>787.87283629599995</v>
      </c>
      <c r="K388" s="8">
        <f t="shared" si="34"/>
        <v>2604.1471851536962</v>
      </c>
    </row>
    <row r="389" spans="1:11" x14ac:dyDescent="0.25">
      <c r="A389" s="7" t="s">
        <v>394</v>
      </c>
      <c r="B389" s="7">
        <f>INDEX(Tables!$J:$J,MATCH($A389,Tables!$F:$F,0))</f>
        <v>2</v>
      </c>
      <c r="C389" s="8">
        <f t="shared" si="35"/>
        <v>2031.64</v>
      </c>
      <c r="D389" s="8">
        <f>IF($B$3&lt;&gt;"",(_xlfn.IFNA(INDEX(Tables!$B$13:$B$17,MATCH($D$3,Tables!$A$13:$A$17,0)),0))*$C389,0)</f>
        <v>2031.64</v>
      </c>
      <c r="E389" s="9">
        <f>INDEX(Tables!$K:$K,MATCH($A389,Tables!$F:$F,0))</f>
        <v>0.98370000000000002</v>
      </c>
      <c r="F389" s="8">
        <f t="shared" si="30"/>
        <v>1998.5242680000001</v>
      </c>
      <c r="G389" s="8">
        <f t="shared" si="31"/>
        <v>1520.8769679480001</v>
      </c>
      <c r="H389" s="9">
        <f>_xlfn.IFNA(INDEX('Wage Index 2022'!$F:$F,MATCH($B$3,'Wage Index 2022'!$C:$C,0)),0)</f>
        <v>0.72400000000000009</v>
      </c>
      <c r="I389" s="8">
        <f t="shared" si="32"/>
        <v>1101.1149247943522</v>
      </c>
      <c r="J389" s="8">
        <f t="shared" si="33"/>
        <v>477.64730005199999</v>
      </c>
      <c r="K389" s="8">
        <f t="shared" si="34"/>
        <v>1578.7622248463522</v>
      </c>
    </row>
    <row r="390" spans="1:11" x14ac:dyDescent="0.25">
      <c r="A390" s="7" t="s">
        <v>395</v>
      </c>
      <c r="B390" s="7">
        <f>INDEX(Tables!$J:$J,MATCH($A390,Tables!$F:$F,0))</f>
        <v>2</v>
      </c>
      <c r="C390" s="8">
        <f t="shared" si="35"/>
        <v>2031.64</v>
      </c>
      <c r="D390" s="8">
        <f>IF($B$3&lt;&gt;"",(_xlfn.IFNA(INDEX(Tables!$B$13:$B$17,MATCH($D$3,Tables!$A$13:$A$17,0)),0))*$C390,0)</f>
        <v>2031.64</v>
      </c>
      <c r="E390" s="9">
        <f>INDEX(Tables!$K:$K,MATCH($A390,Tables!$F:$F,0))</f>
        <v>1.048</v>
      </c>
      <c r="F390" s="8">
        <f t="shared" si="30"/>
        <v>2129.1587200000004</v>
      </c>
      <c r="G390" s="8">
        <f t="shared" si="31"/>
        <v>1620.2897859200002</v>
      </c>
      <c r="H390" s="9">
        <f>_xlfn.IFNA(INDEX('Wage Index 2022'!$F:$F,MATCH($B$3,'Wage Index 2022'!$C:$C,0)),0)</f>
        <v>0.72400000000000009</v>
      </c>
      <c r="I390" s="8">
        <f t="shared" si="32"/>
        <v>1173.0898050060803</v>
      </c>
      <c r="J390" s="8">
        <f t="shared" si="33"/>
        <v>508.86893408000009</v>
      </c>
      <c r="K390" s="8">
        <f t="shared" si="34"/>
        <v>1681.9587390860804</v>
      </c>
    </row>
    <row r="391" spans="1:11" x14ac:dyDescent="0.25">
      <c r="A391" s="7" t="s">
        <v>396</v>
      </c>
      <c r="B391" s="7">
        <f>INDEX(Tables!$J:$J,MATCH($A391,Tables!$F:$F,0))</f>
        <v>2</v>
      </c>
      <c r="C391" s="8">
        <f t="shared" si="35"/>
        <v>2031.64</v>
      </c>
      <c r="D391" s="8">
        <f>IF($B$3&lt;&gt;"",(_xlfn.IFNA(INDEX(Tables!$B$13:$B$17,MATCH($D$3,Tables!$A$13:$A$17,0)),0))*$C391,0)</f>
        <v>2031.64</v>
      </c>
      <c r="E391" s="9">
        <f>INDEX(Tables!$K:$K,MATCH($A391,Tables!$F:$F,0))</f>
        <v>1.2033</v>
      </c>
      <c r="F391" s="8">
        <f t="shared" si="30"/>
        <v>2444.6724120000003</v>
      </c>
      <c r="G391" s="8">
        <f t="shared" si="31"/>
        <v>1860.3957055320002</v>
      </c>
      <c r="H391" s="9">
        <f>_xlfn.IFNA(INDEX('Wage Index 2022'!$F:$F,MATCH($B$3,'Wage Index 2022'!$C:$C,0)),0)</f>
        <v>0.72400000000000009</v>
      </c>
      <c r="I391" s="8">
        <f t="shared" si="32"/>
        <v>1346.9264908051682</v>
      </c>
      <c r="J391" s="8">
        <f t="shared" si="33"/>
        <v>584.27670646800004</v>
      </c>
      <c r="K391" s="8">
        <f t="shared" si="34"/>
        <v>1931.2031972731684</v>
      </c>
    </row>
    <row r="392" spans="1:11" x14ac:dyDescent="0.25">
      <c r="A392" s="7" t="s">
        <v>397</v>
      </c>
      <c r="B392" s="7">
        <f>INDEX(Tables!$J:$J,MATCH($A392,Tables!$F:$F,0))</f>
        <v>3</v>
      </c>
      <c r="C392" s="8">
        <f t="shared" si="35"/>
        <v>2031.64</v>
      </c>
      <c r="D392" s="8">
        <f>IF($B$3&lt;&gt;"",(_xlfn.IFNA(INDEX(Tables!$B$13:$B$17,MATCH($D$3,Tables!$A$13:$A$17,0)),0))*$C392,0)</f>
        <v>2031.64</v>
      </c>
      <c r="E392" s="9">
        <f>INDEX(Tables!$K:$K,MATCH($A392,Tables!$F:$F,0))</f>
        <v>1.1380999999999999</v>
      </c>
      <c r="F392" s="8">
        <f t="shared" si="30"/>
        <v>2312.209484</v>
      </c>
      <c r="G392" s="8">
        <f t="shared" si="31"/>
        <v>1759.5914173240001</v>
      </c>
      <c r="H392" s="9">
        <f>_xlfn.IFNA(INDEX('Wage Index 2022'!$F:$F,MATCH($B$3,'Wage Index 2022'!$C:$C,0)),0)</f>
        <v>0.72400000000000009</v>
      </c>
      <c r="I392" s="8">
        <f t="shared" si="32"/>
        <v>1273.9441861425762</v>
      </c>
      <c r="J392" s="8">
        <f t="shared" si="33"/>
        <v>552.61806667600001</v>
      </c>
      <c r="K392" s="8">
        <f t="shared" si="34"/>
        <v>1826.5622528185763</v>
      </c>
    </row>
    <row r="393" spans="1:11" x14ac:dyDescent="0.25">
      <c r="A393" s="7" t="s">
        <v>398</v>
      </c>
      <c r="B393" s="7">
        <f>INDEX(Tables!$J:$J,MATCH($A393,Tables!$F:$F,0))</f>
        <v>3</v>
      </c>
      <c r="C393" s="8">
        <f t="shared" si="35"/>
        <v>2031.64</v>
      </c>
      <c r="D393" s="8">
        <f>IF($B$3&lt;&gt;"",(_xlfn.IFNA(INDEX(Tables!$B$13:$B$17,MATCH($D$3,Tables!$A$13:$A$17,0)),0))*$C393,0)</f>
        <v>2031.64</v>
      </c>
      <c r="E393" s="9">
        <f>INDEX(Tables!$K:$K,MATCH($A393,Tables!$F:$F,0))</f>
        <v>1.2023999999999999</v>
      </c>
      <c r="F393" s="8">
        <f t="shared" si="30"/>
        <v>2442.8439359999998</v>
      </c>
      <c r="G393" s="8">
        <f t="shared" si="31"/>
        <v>1859.0042352959999</v>
      </c>
      <c r="H393" s="9">
        <f>_xlfn.IFNA(INDEX('Wage Index 2022'!$F:$F,MATCH($B$3,'Wage Index 2022'!$C:$C,0)),0)</f>
        <v>0.72400000000000009</v>
      </c>
      <c r="I393" s="8">
        <f t="shared" si="32"/>
        <v>1345.9190663543041</v>
      </c>
      <c r="J393" s="8">
        <f t="shared" si="33"/>
        <v>583.83970070399994</v>
      </c>
      <c r="K393" s="8">
        <f t="shared" si="34"/>
        <v>1929.7587670583039</v>
      </c>
    </row>
    <row r="394" spans="1:11" x14ac:dyDescent="0.25">
      <c r="A394" s="7" t="s">
        <v>399</v>
      </c>
      <c r="B394" s="7">
        <f>INDEX(Tables!$J:$J,MATCH($A394,Tables!$F:$F,0))</f>
        <v>3</v>
      </c>
      <c r="C394" s="8">
        <f t="shared" si="35"/>
        <v>2031.64</v>
      </c>
      <c r="D394" s="8">
        <f>IF($B$3&lt;&gt;"",(_xlfn.IFNA(INDEX(Tables!$B$13:$B$17,MATCH($D$3,Tables!$A$13:$A$17,0)),0))*$C394,0)</f>
        <v>2031.64</v>
      </c>
      <c r="E394" s="9">
        <f>INDEX(Tables!$K:$K,MATCH($A394,Tables!$F:$F,0))</f>
        <v>1.3576999999999999</v>
      </c>
      <c r="F394" s="8">
        <f t="shared" si="30"/>
        <v>2758.3576279999997</v>
      </c>
      <c r="G394" s="8">
        <f t="shared" si="31"/>
        <v>2099.1101549079999</v>
      </c>
      <c r="H394" s="9">
        <f>_xlfn.IFNA(INDEX('Wage Index 2022'!$F:$F,MATCH($B$3,'Wage Index 2022'!$C:$C,0)),0)</f>
        <v>0.72400000000000009</v>
      </c>
      <c r="I394" s="8">
        <f t="shared" si="32"/>
        <v>1519.7557521533922</v>
      </c>
      <c r="J394" s="8">
        <f t="shared" si="33"/>
        <v>659.24747309199995</v>
      </c>
      <c r="K394" s="8">
        <f t="shared" si="34"/>
        <v>2179.0032252453921</v>
      </c>
    </row>
    <row r="395" spans="1:11" x14ac:dyDescent="0.25">
      <c r="A395" s="7" t="s">
        <v>400</v>
      </c>
      <c r="B395" s="7">
        <f>INDEX(Tables!$J:$J,MATCH($A395,Tables!$F:$F,0))</f>
        <v>3</v>
      </c>
      <c r="C395" s="8">
        <f t="shared" si="35"/>
        <v>2031.64</v>
      </c>
      <c r="D395" s="8">
        <f>IF($B$3&lt;&gt;"",(_xlfn.IFNA(INDEX(Tables!$B$13:$B$17,MATCH($D$3,Tables!$A$13:$A$17,0)),0))*$C395,0)</f>
        <v>2031.64</v>
      </c>
      <c r="E395" s="9">
        <f>INDEX(Tables!$K:$K,MATCH($A395,Tables!$F:$F,0))</f>
        <v>1.2292000000000001</v>
      </c>
      <c r="F395" s="8">
        <f t="shared" si="30"/>
        <v>2497.2918880000002</v>
      </c>
      <c r="G395" s="8">
        <f t="shared" si="31"/>
        <v>1900.4391267680003</v>
      </c>
      <c r="H395" s="9">
        <f>_xlfn.IFNA(INDEX('Wage Index 2022'!$F:$F,MATCH($B$3,'Wage Index 2022'!$C:$C,0)),0)</f>
        <v>0.72400000000000009</v>
      </c>
      <c r="I395" s="8">
        <f t="shared" si="32"/>
        <v>1375.9179277800324</v>
      </c>
      <c r="J395" s="8">
        <f t="shared" si="33"/>
        <v>596.85276123200003</v>
      </c>
      <c r="K395" s="8">
        <f t="shared" si="34"/>
        <v>1972.7706890120326</v>
      </c>
    </row>
    <row r="396" spans="1:11" x14ac:dyDescent="0.25">
      <c r="A396" s="7" t="s">
        <v>401</v>
      </c>
      <c r="B396" s="7">
        <f>INDEX(Tables!$J:$J,MATCH($A396,Tables!$F:$F,0))</f>
        <v>3</v>
      </c>
      <c r="C396" s="8">
        <f t="shared" si="35"/>
        <v>2031.64</v>
      </c>
      <c r="D396" s="8">
        <f>IF($B$3&lt;&gt;"",(_xlfn.IFNA(INDEX(Tables!$B$13:$B$17,MATCH($D$3,Tables!$A$13:$A$17,0)),0))*$C396,0)</f>
        <v>2031.64</v>
      </c>
      <c r="E396" s="9">
        <f>INDEX(Tables!$K:$K,MATCH($A396,Tables!$F:$F,0))</f>
        <v>1.2935000000000001</v>
      </c>
      <c r="F396" s="8">
        <f t="shared" ref="F396:F451" si="36">$D396*$E396</f>
        <v>2627.9263400000004</v>
      </c>
      <c r="G396" s="8">
        <f t="shared" ref="G396:G451" si="37">$F396*$G$7</f>
        <v>1999.8519447400004</v>
      </c>
      <c r="H396" s="9">
        <f>_xlfn.IFNA(INDEX('Wage Index 2022'!$F:$F,MATCH($B$3,'Wage Index 2022'!$C:$C,0)),0)</f>
        <v>0.72400000000000009</v>
      </c>
      <c r="I396" s="8">
        <f t="shared" ref="I396:I451" si="38">$G396*$H396</f>
        <v>1447.8928079917605</v>
      </c>
      <c r="J396" s="8">
        <f t="shared" ref="J396:J451" si="39">$F396*$J$7</f>
        <v>628.07439526000007</v>
      </c>
      <c r="K396" s="8">
        <f t="shared" ref="K396:K451" si="40">SUM($I396:$J396)</f>
        <v>2075.9672032517606</v>
      </c>
    </row>
    <row r="397" spans="1:11" x14ac:dyDescent="0.25">
      <c r="A397" s="7" t="s">
        <v>402</v>
      </c>
      <c r="B397" s="7">
        <f>INDEX(Tables!$J:$J,MATCH($A397,Tables!$F:$F,0))</f>
        <v>3</v>
      </c>
      <c r="C397" s="8">
        <f t="shared" ref="C397:C451" si="41">$C$11</f>
        <v>2031.64</v>
      </c>
      <c r="D397" s="8">
        <f>IF($B$3&lt;&gt;"",(_xlfn.IFNA(INDEX(Tables!$B$13:$B$17,MATCH($D$3,Tables!$A$13:$A$17,0)),0))*$C397,0)</f>
        <v>2031.64</v>
      </c>
      <c r="E397" s="9">
        <f>INDEX(Tables!$K:$K,MATCH($A397,Tables!$F:$F,0))</f>
        <v>1.4488000000000001</v>
      </c>
      <c r="F397" s="8">
        <f t="shared" si="36"/>
        <v>2943.4400320000004</v>
      </c>
      <c r="G397" s="8">
        <f t="shared" si="37"/>
        <v>2239.9578643520003</v>
      </c>
      <c r="H397" s="9">
        <f>_xlfn.IFNA(INDEX('Wage Index 2022'!$F:$F,MATCH($B$3,'Wage Index 2022'!$C:$C,0)),0)</f>
        <v>0.72400000000000009</v>
      </c>
      <c r="I397" s="8">
        <f t="shared" si="38"/>
        <v>1621.7294937908484</v>
      </c>
      <c r="J397" s="8">
        <f t="shared" si="39"/>
        <v>703.48216764800009</v>
      </c>
      <c r="K397" s="8">
        <f t="shared" si="40"/>
        <v>2325.2116614388488</v>
      </c>
    </row>
    <row r="398" spans="1:11" x14ac:dyDescent="0.25">
      <c r="A398" s="7" t="s">
        <v>403</v>
      </c>
      <c r="B398" s="7">
        <f>INDEX(Tables!$J:$J,MATCH($A398,Tables!$F:$F,0))</f>
        <v>3</v>
      </c>
      <c r="C398" s="8">
        <f t="shared" si="41"/>
        <v>2031.64</v>
      </c>
      <c r="D398" s="8">
        <f>IF($B$3&lt;&gt;"",(_xlfn.IFNA(INDEX(Tables!$B$13:$B$17,MATCH($D$3,Tables!$A$13:$A$17,0)),0))*$C398,0)</f>
        <v>2031.64</v>
      </c>
      <c r="E398" s="9">
        <f>INDEX(Tables!$K:$K,MATCH($A398,Tables!$F:$F,0))</f>
        <v>1.008</v>
      </c>
      <c r="F398" s="8">
        <f t="shared" si="36"/>
        <v>2047.8931200000002</v>
      </c>
      <c r="G398" s="8">
        <f t="shared" si="37"/>
        <v>1558.4466643200001</v>
      </c>
      <c r="H398" s="9">
        <f>_xlfn.IFNA(INDEX('Wage Index 2022'!$F:$F,MATCH($B$3,'Wage Index 2022'!$C:$C,0)),0)</f>
        <v>0.72400000000000009</v>
      </c>
      <c r="I398" s="8">
        <f t="shared" si="38"/>
        <v>1128.3153849676803</v>
      </c>
      <c r="J398" s="8">
        <f t="shared" si="39"/>
        <v>489.44645568000004</v>
      </c>
      <c r="K398" s="8">
        <f t="shared" si="40"/>
        <v>1617.7618406476804</v>
      </c>
    </row>
    <row r="399" spans="1:11" x14ac:dyDescent="0.25">
      <c r="A399" s="7" t="s">
        <v>404</v>
      </c>
      <c r="B399" s="7">
        <f>INDEX(Tables!$J:$J,MATCH($A399,Tables!$F:$F,0))</f>
        <v>3</v>
      </c>
      <c r="C399" s="8">
        <f t="shared" si="41"/>
        <v>2031.64</v>
      </c>
      <c r="D399" s="8">
        <f>IF($B$3&lt;&gt;"",(_xlfn.IFNA(INDEX(Tables!$B$13:$B$17,MATCH($D$3,Tables!$A$13:$A$17,0)),0))*$C399,0)</f>
        <v>2031.64</v>
      </c>
      <c r="E399" s="9">
        <f>INDEX(Tables!$K:$K,MATCH($A399,Tables!$F:$F,0))</f>
        <v>1.0723</v>
      </c>
      <c r="F399" s="8">
        <f t="shared" si="36"/>
        <v>2178.527572</v>
      </c>
      <c r="G399" s="8">
        <f t="shared" si="37"/>
        <v>1657.8594822919999</v>
      </c>
      <c r="H399" s="9">
        <f>_xlfn.IFNA(INDEX('Wage Index 2022'!$F:$F,MATCH($B$3,'Wage Index 2022'!$C:$C,0)),0)</f>
        <v>0.72400000000000009</v>
      </c>
      <c r="I399" s="8">
        <f t="shared" si="38"/>
        <v>1200.2902651794082</v>
      </c>
      <c r="J399" s="8">
        <f t="shared" si="39"/>
        <v>520.66808970800002</v>
      </c>
      <c r="K399" s="8">
        <f t="shared" si="40"/>
        <v>1720.9583548874082</v>
      </c>
    </row>
    <row r="400" spans="1:11" x14ac:dyDescent="0.25">
      <c r="A400" s="7" t="s">
        <v>405</v>
      </c>
      <c r="B400" s="7">
        <f>INDEX(Tables!$J:$J,MATCH($A400,Tables!$F:$F,0))</f>
        <v>4</v>
      </c>
      <c r="C400" s="8">
        <f t="shared" si="41"/>
        <v>2031.64</v>
      </c>
      <c r="D400" s="8">
        <f>IF($B$3&lt;&gt;"",(_xlfn.IFNA(INDEX(Tables!$B$13:$B$17,MATCH($D$3,Tables!$A$13:$A$17,0)),0))*$C400,0)</f>
        <v>2031.64</v>
      </c>
      <c r="E400" s="9">
        <f>INDEX(Tables!$K:$K,MATCH($A400,Tables!$F:$F,0))</f>
        <v>1.2276</v>
      </c>
      <c r="F400" s="8">
        <f t="shared" si="36"/>
        <v>2494.041264</v>
      </c>
      <c r="G400" s="8">
        <f t="shared" si="37"/>
        <v>1897.9654019039999</v>
      </c>
      <c r="H400" s="9">
        <f>_xlfn.IFNA(INDEX('Wage Index 2022'!$F:$F,MATCH($B$3,'Wage Index 2022'!$C:$C,0)),0)</f>
        <v>0.72400000000000009</v>
      </c>
      <c r="I400" s="8">
        <f t="shared" si="38"/>
        <v>1374.1269509784961</v>
      </c>
      <c r="J400" s="8">
        <f t="shared" si="39"/>
        <v>596.07586209599992</v>
      </c>
      <c r="K400" s="8">
        <f t="shared" si="40"/>
        <v>1970.2028130744961</v>
      </c>
    </row>
    <row r="401" spans="1:11" x14ac:dyDescent="0.25">
      <c r="A401" s="7" t="s">
        <v>406</v>
      </c>
      <c r="B401" s="7">
        <f>INDEX(Tables!$J:$J,MATCH($A401,Tables!$F:$F,0))</f>
        <v>3</v>
      </c>
      <c r="C401" s="8">
        <f t="shared" si="41"/>
        <v>2031.64</v>
      </c>
      <c r="D401" s="8">
        <f>IF($B$3&lt;&gt;"",(_xlfn.IFNA(INDEX(Tables!$B$13:$B$17,MATCH($D$3,Tables!$A$13:$A$17,0)),0))*$C401,0)</f>
        <v>2031.64</v>
      </c>
      <c r="E401" s="9">
        <f>INDEX(Tables!$K:$K,MATCH($A401,Tables!$F:$F,0))</f>
        <v>1.1618999999999999</v>
      </c>
      <c r="F401" s="8">
        <f t="shared" si="36"/>
        <v>2360.562516</v>
      </c>
      <c r="G401" s="8">
        <f t="shared" si="37"/>
        <v>1796.3880746760001</v>
      </c>
      <c r="H401" s="9">
        <f>_xlfn.IFNA(INDEX('Wage Index 2022'!$F:$F,MATCH($B$3,'Wage Index 2022'!$C:$C,0)),0)</f>
        <v>0.72400000000000009</v>
      </c>
      <c r="I401" s="8">
        <f t="shared" si="38"/>
        <v>1300.5849660654242</v>
      </c>
      <c r="J401" s="8">
        <f t="shared" si="39"/>
        <v>564.17444132399999</v>
      </c>
      <c r="K401" s="8">
        <f t="shared" si="40"/>
        <v>1864.7594073894243</v>
      </c>
    </row>
    <row r="402" spans="1:11" x14ac:dyDescent="0.25">
      <c r="A402" s="7" t="s">
        <v>407</v>
      </c>
      <c r="B402" s="7">
        <f>INDEX(Tables!$J:$J,MATCH($A402,Tables!$F:$F,0))</f>
        <v>4</v>
      </c>
      <c r="C402" s="8">
        <f t="shared" si="41"/>
        <v>2031.64</v>
      </c>
      <c r="D402" s="8">
        <f>IF($B$3&lt;&gt;"",(_xlfn.IFNA(INDEX(Tables!$B$13:$B$17,MATCH($D$3,Tables!$A$13:$A$17,0)),0))*$C402,0)</f>
        <v>2031.64</v>
      </c>
      <c r="E402" s="9">
        <f>INDEX(Tables!$K:$K,MATCH($A402,Tables!$F:$F,0))</f>
        <v>1.2262</v>
      </c>
      <c r="F402" s="8">
        <f t="shared" si="36"/>
        <v>2491.1969680000002</v>
      </c>
      <c r="G402" s="8">
        <f t="shared" si="37"/>
        <v>1895.8008926480002</v>
      </c>
      <c r="H402" s="9">
        <f>_xlfn.IFNA(INDEX('Wage Index 2022'!$F:$F,MATCH($B$3,'Wage Index 2022'!$C:$C,0)),0)</f>
        <v>0.72400000000000009</v>
      </c>
      <c r="I402" s="8">
        <f t="shared" si="38"/>
        <v>1372.5598462771522</v>
      </c>
      <c r="J402" s="8">
        <f t="shared" si="39"/>
        <v>595.39607535200003</v>
      </c>
      <c r="K402" s="8">
        <f t="shared" si="40"/>
        <v>1967.9559216291523</v>
      </c>
    </row>
    <row r="403" spans="1:11" x14ac:dyDescent="0.25">
      <c r="A403" s="7" t="s">
        <v>408</v>
      </c>
      <c r="B403" s="7">
        <f>INDEX(Tables!$J:$J,MATCH($A403,Tables!$F:$F,0))</f>
        <v>4</v>
      </c>
      <c r="C403" s="8">
        <f t="shared" si="41"/>
        <v>2031.64</v>
      </c>
      <c r="D403" s="8">
        <f>IF($B$3&lt;&gt;"",(_xlfn.IFNA(INDEX(Tables!$B$13:$B$17,MATCH($D$3,Tables!$A$13:$A$17,0)),0))*$C403,0)</f>
        <v>2031.64</v>
      </c>
      <c r="E403" s="9">
        <f>INDEX(Tables!$K:$K,MATCH($A403,Tables!$F:$F,0))</f>
        <v>1.3815</v>
      </c>
      <c r="F403" s="8">
        <f t="shared" si="36"/>
        <v>2806.7106600000002</v>
      </c>
      <c r="G403" s="8">
        <f t="shared" si="37"/>
        <v>2135.9068122600002</v>
      </c>
      <c r="H403" s="9">
        <f>_xlfn.IFNA(INDEX('Wage Index 2022'!$F:$F,MATCH($B$3,'Wage Index 2022'!$C:$C,0)),0)</f>
        <v>0.72400000000000009</v>
      </c>
      <c r="I403" s="8">
        <f t="shared" si="38"/>
        <v>1546.3965320762402</v>
      </c>
      <c r="J403" s="8">
        <f t="shared" si="39"/>
        <v>670.80384774000004</v>
      </c>
      <c r="K403" s="8">
        <f t="shared" si="40"/>
        <v>2217.2003798162405</v>
      </c>
    </row>
    <row r="404" spans="1:11" x14ac:dyDescent="0.25">
      <c r="A404" s="7" t="s">
        <v>409</v>
      </c>
      <c r="B404" s="7">
        <f>INDEX(Tables!$J:$J,MATCH($A404,Tables!$F:$F,0))</f>
        <v>4</v>
      </c>
      <c r="C404" s="8">
        <f t="shared" si="41"/>
        <v>2031.64</v>
      </c>
      <c r="D404" s="8">
        <f>IF($B$3&lt;&gt;"",(_xlfn.IFNA(INDEX(Tables!$B$13:$B$17,MATCH($D$3,Tables!$A$13:$A$17,0)),0))*$C404,0)</f>
        <v>2031.64</v>
      </c>
      <c r="E404" s="9">
        <f>INDEX(Tables!$K:$K,MATCH($A404,Tables!$F:$F,0))</f>
        <v>1.3259000000000001</v>
      </c>
      <c r="F404" s="8">
        <f t="shared" si="36"/>
        <v>2693.7514760000004</v>
      </c>
      <c r="G404" s="8">
        <f t="shared" si="37"/>
        <v>2049.9448732360001</v>
      </c>
      <c r="H404" s="9">
        <f>_xlfn.IFNA(INDEX('Wage Index 2022'!$F:$F,MATCH($B$3,'Wage Index 2022'!$C:$C,0)),0)</f>
        <v>0.72400000000000009</v>
      </c>
      <c r="I404" s="8">
        <f t="shared" si="38"/>
        <v>1484.1600882228643</v>
      </c>
      <c r="J404" s="8">
        <f t="shared" si="39"/>
        <v>643.8066027640001</v>
      </c>
      <c r="K404" s="8">
        <f t="shared" si="40"/>
        <v>2127.9666909868643</v>
      </c>
    </row>
    <row r="405" spans="1:11" x14ac:dyDescent="0.25">
      <c r="A405" s="7" t="s">
        <v>410</v>
      </c>
      <c r="B405" s="7">
        <f>INDEX(Tables!$J:$J,MATCH($A405,Tables!$F:$F,0))</f>
        <v>4</v>
      </c>
      <c r="C405" s="8">
        <f t="shared" si="41"/>
        <v>2031.64</v>
      </c>
      <c r="D405" s="8">
        <f>IF($B$3&lt;&gt;"",(_xlfn.IFNA(INDEX(Tables!$B$13:$B$17,MATCH($D$3,Tables!$A$13:$A$17,0)),0))*$C405,0)</f>
        <v>2031.64</v>
      </c>
      <c r="E405" s="9">
        <f>INDEX(Tables!$K:$K,MATCH($A405,Tables!$F:$F,0))</f>
        <v>1.3902000000000001</v>
      </c>
      <c r="F405" s="8">
        <f t="shared" si="36"/>
        <v>2824.3859280000001</v>
      </c>
      <c r="G405" s="8">
        <f t="shared" si="37"/>
        <v>2149.3576912080002</v>
      </c>
      <c r="H405" s="9">
        <f>_xlfn.IFNA(INDEX('Wage Index 2022'!$F:$F,MATCH($B$3,'Wage Index 2022'!$C:$C,0)),0)</f>
        <v>0.72400000000000009</v>
      </c>
      <c r="I405" s="8">
        <f t="shared" si="38"/>
        <v>1556.1349684345923</v>
      </c>
      <c r="J405" s="8">
        <f t="shared" si="39"/>
        <v>675.02823679200003</v>
      </c>
      <c r="K405" s="8">
        <f t="shared" si="40"/>
        <v>2231.1632052265923</v>
      </c>
    </row>
    <row r="406" spans="1:11" x14ac:dyDescent="0.25">
      <c r="A406" s="7" t="s">
        <v>411</v>
      </c>
      <c r="B406" s="7">
        <f>INDEX(Tables!$J:$J,MATCH($A406,Tables!$F:$F,0))</f>
        <v>4</v>
      </c>
      <c r="C406" s="8">
        <f t="shared" si="41"/>
        <v>2031.64</v>
      </c>
      <c r="D406" s="8">
        <f>IF($B$3&lt;&gt;"",(_xlfn.IFNA(INDEX(Tables!$B$13:$B$17,MATCH($D$3,Tables!$A$13:$A$17,0)),0))*$C406,0)</f>
        <v>2031.64</v>
      </c>
      <c r="E406" s="9">
        <f>INDEX(Tables!$K:$K,MATCH($A406,Tables!$F:$F,0))</f>
        <v>1.5455000000000001</v>
      </c>
      <c r="F406" s="8">
        <f t="shared" si="36"/>
        <v>3139.8996200000001</v>
      </c>
      <c r="G406" s="8">
        <f t="shared" si="37"/>
        <v>2389.4636108200002</v>
      </c>
      <c r="H406" s="9">
        <f>_xlfn.IFNA(INDEX('Wage Index 2022'!$F:$F,MATCH($B$3,'Wage Index 2022'!$C:$C,0)),0)</f>
        <v>0.72400000000000009</v>
      </c>
      <c r="I406" s="8">
        <f t="shared" si="38"/>
        <v>1729.9716542336803</v>
      </c>
      <c r="J406" s="8">
        <f t="shared" si="39"/>
        <v>750.43600918000004</v>
      </c>
      <c r="K406" s="8">
        <f t="shared" si="40"/>
        <v>2480.4076634136804</v>
      </c>
    </row>
    <row r="407" spans="1:11" x14ac:dyDescent="0.25">
      <c r="A407" s="7" t="s">
        <v>412</v>
      </c>
      <c r="B407" s="7">
        <f>INDEX(Tables!$J:$J,MATCH($A407,Tables!$F:$F,0))</f>
        <v>3</v>
      </c>
      <c r="C407" s="8">
        <f t="shared" si="41"/>
        <v>2031.64</v>
      </c>
      <c r="D407" s="8">
        <f>IF($B$3&lt;&gt;"",(_xlfn.IFNA(INDEX(Tables!$B$13:$B$17,MATCH($D$3,Tables!$A$13:$A$17,0)),0))*$C407,0)</f>
        <v>2031.64</v>
      </c>
      <c r="E407" s="9">
        <f>INDEX(Tables!$K:$K,MATCH($A407,Tables!$F:$F,0))</f>
        <v>1.0329999999999999</v>
      </c>
      <c r="F407" s="8">
        <f t="shared" si="36"/>
        <v>2098.6841199999999</v>
      </c>
      <c r="G407" s="8">
        <f t="shared" si="37"/>
        <v>1597.0986153199999</v>
      </c>
      <c r="H407" s="9">
        <f>_xlfn.IFNA(INDEX('Wage Index 2022'!$F:$F,MATCH($B$3,'Wage Index 2022'!$C:$C,0)),0)</f>
        <v>0.72400000000000009</v>
      </c>
      <c r="I407" s="8">
        <f t="shared" si="38"/>
        <v>1156.2993974916801</v>
      </c>
      <c r="J407" s="8">
        <f t="shared" si="39"/>
        <v>501.58550467999993</v>
      </c>
      <c r="K407" s="8">
        <f t="shared" si="40"/>
        <v>1657.8849021716801</v>
      </c>
    </row>
    <row r="408" spans="1:11" x14ac:dyDescent="0.25">
      <c r="A408" s="7" t="s">
        <v>413</v>
      </c>
      <c r="B408" s="7">
        <f>INDEX(Tables!$J:$J,MATCH($A408,Tables!$F:$F,0))</f>
        <v>3</v>
      </c>
      <c r="C408" s="8">
        <f t="shared" si="41"/>
        <v>2031.64</v>
      </c>
      <c r="D408" s="8">
        <f>IF($B$3&lt;&gt;"",(_xlfn.IFNA(INDEX(Tables!$B$13:$B$17,MATCH($D$3,Tables!$A$13:$A$17,0)),0))*$C408,0)</f>
        <v>2031.64</v>
      </c>
      <c r="E408" s="9">
        <f>INDEX(Tables!$K:$K,MATCH($A408,Tables!$F:$F,0))</f>
        <v>1.0973999999999999</v>
      </c>
      <c r="F408" s="8">
        <f t="shared" si="36"/>
        <v>2229.5217360000001</v>
      </c>
      <c r="G408" s="8">
        <f t="shared" si="37"/>
        <v>1696.6660410960001</v>
      </c>
      <c r="H408" s="9">
        <f>_xlfn.IFNA(INDEX('Wage Index 2022'!$F:$F,MATCH($B$3,'Wage Index 2022'!$C:$C,0)),0)</f>
        <v>0.72400000000000009</v>
      </c>
      <c r="I408" s="8">
        <f t="shared" si="38"/>
        <v>1228.3862137535043</v>
      </c>
      <c r="J408" s="8">
        <f t="shared" si="39"/>
        <v>532.85569490399996</v>
      </c>
      <c r="K408" s="8">
        <f t="shared" si="40"/>
        <v>1761.2419086575042</v>
      </c>
    </row>
    <row r="409" spans="1:11" x14ac:dyDescent="0.25">
      <c r="A409" s="7" t="s">
        <v>414</v>
      </c>
      <c r="B409" s="7">
        <f>INDEX(Tables!$J:$J,MATCH($A409,Tables!$F:$F,0))</f>
        <v>3</v>
      </c>
      <c r="C409" s="8">
        <f t="shared" si="41"/>
        <v>2031.64</v>
      </c>
      <c r="D409" s="8">
        <f>IF($B$3&lt;&gt;"",(_xlfn.IFNA(INDEX(Tables!$B$13:$B$17,MATCH($D$3,Tables!$A$13:$A$17,0)),0))*$C409,0)</f>
        <v>2031.64</v>
      </c>
      <c r="E409" s="9">
        <f>INDEX(Tables!$K:$K,MATCH($A409,Tables!$F:$F,0))</f>
        <v>1.2525999999999999</v>
      </c>
      <c r="F409" s="8">
        <f t="shared" si="36"/>
        <v>2544.8322640000001</v>
      </c>
      <c r="G409" s="8">
        <f t="shared" si="37"/>
        <v>1936.6173529040002</v>
      </c>
      <c r="H409" s="9">
        <f>_xlfn.IFNA(INDEX('Wage Index 2022'!$F:$F,MATCH($B$3,'Wage Index 2022'!$C:$C,0)),0)</f>
        <v>0.72400000000000009</v>
      </c>
      <c r="I409" s="8">
        <f t="shared" si="38"/>
        <v>1402.1109635024964</v>
      </c>
      <c r="J409" s="8">
        <f t="shared" si="39"/>
        <v>608.21491109600004</v>
      </c>
      <c r="K409" s="8">
        <f t="shared" si="40"/>
        <v>2010.3258745984963</v>
      </c>
    </row>
    <row r="410" spans="1:11" x14ac:dyDescent="0.25">
      <c r="A410" s="7" t="s">
        <v>415</v>
      </c>
      <c r="B410" s="7">
        <f>INDEX(Tables!$J:$J,MATCH($A410,Tables!$F:$F,0))</f>
        <v>3</v>
      </c>
      <c r="C410" s="8">
        <f t="shared" si="41"/>
        <v>2031.64</v>
      </c>
      <c r="D410" s="8">
        <f>IF($B$3&lt;&gt;"",(_xlfn.IFNA(INDEX(Tables!$B$13:$B$17,MATCH($D$3,Tables!$A$13:$A$17,0)),0))*$C410,0)</f>
        <v>2031.64</v>
      </c>
      <c r="E410" s="9">
        <f>INDEX(Tables!$K:$K,MATCH($A410,Tables!$F:$F,0))</f>
        <v>1.1544000000000001</v>
      </c>
      <c r="F410" s="8">
        <f t="shared" si="36"/>
        <v>2345.3252160000002</v>
      </c>
      <c r="G410" s="8">
        <f t="shared" si="37"/>
        <v>1784.792489376</v>
      </c>
      <c r="H410" s="9">
        <f>_xlfn.IFNA(INDEX('Wage Index 2022'!$F:$F,MATCH($B$3,'Wage Index 2022'!$C:$C,0)),0)</f>
        <v>0.72400000000000009</v>
      </c>
      <c r="I410" s="8">
        <f t="shared" si="38"/>
        <v>1292.1897623082241</v>
      </c>
      <c r="J410" s="8">
        <f t="shared" si="39"/>
        <v>560.53272662400002</v>
      </c>
      <c r="K410" s="8">
        <f t="shared" si="40"/>
        <v>1852.7224889322242</v>
      </c>
    </row>
    <row r="411" spans="1:11" x14ac:dyDescent="0.25">
      <c r="A411" s="7" t="s">
        <v>416</v>
      </c>
      <c r="B411" s="7">
        <f>INDEX(Tables!$J:$J,MATCH($A411,Tables!$F:$F,0))</f>
        <v>3</v>
      </c>
      <c r="C411" s="8">
        <f t="shared" si="41"/>
        <v>2031.64</v>
      </c>
      <c r="D411" s="8">
        <f>IF($B$3&lt;&gt;"",(_xlfn.IFNA(INDEX(Tables!$B$13:$B$17,MATCH($D$3,Tables!$A$13:$A$17,0)),0))*$C411,0)</f>
        <v>2031.64</v>
      </c>
      <c r="E411" s="9">
        <f>INDEX(Tables!$K:$K,MATCH($A411,Tables!$F:$F,0))</f>
        <v>1.2186999999999999</v>
      </c>
      <c r="F411" s="8">
        <f t="shared" si="36"/>
        <v>2475.959668</v>
      </c>
      <c r="G411" s="8">
        <f t="shared" si="37"/>
        <v>1884.2053073479999</v>
      </c>
      <c r="H411" s="9">
        <f>_xlfn.IFNA(INDEX('Wage Index 2022'!$F:$F,MATCH($B$3,'Wage Index 2022'!$C:$C,0)),0)</f>
        <v>0.72400000000000009</v>
      </c>
      <c r="I411" s="8">
        <f t="shared" si="38"/>
        <v>1364.1646425199522</v>
      </c>
      <c r="J411" s="8">
        <f t="shared" si="39"/>
        <v>591.75436065199995</v>
      </c>
      <c r="K411" s="8">
        <f t="shared" si="40"/>
        <v>1955.9190031719522</v>
      </c>
    </row>
    <row r="412" spans="1:11" x14ac:dyDescent="0.25">
      <c r="A412" s="7" t="s">
        <v>417</v>
      </c>
      <c r="B412" s="7">
        <f>INDEX(Tables!$J:$J,MATCH($A412,Tables!$F:$F,0))</f>
        <v>4</v>
      </c>
      <c r="C412" s="8">
        <f t="shared" si="41"/>
        <v>2031.64</v>
      </c>
      <c r="D412" s="8">
        <f>IF($B$3&lt;&gt;"",(_xlfn.IFNA(INDEX(Tables!$B$13:$B$17,MATCH($D$3,Tables!$A$13:$A$17,0)),0))*$C412,0)</f>
        <v>2031.64</v>
      </c>
      <c r="E412" s="9">
        <f>INDEX(Tables!$K:$K,MATCH($A412,Tables!$F:$F,0))</f>
        <v>1.3740000000000001</v>
      </c>
      <c r="F412" s="8">
        <f t="shared" si="36"/>
        <v>2791.4733600000004</v>
      </c>
      <c r="G412" s="8">
        <f t="shared" si="37"/>
        <v>2124.3112269600006</v>
      </c>
      <c r="H412" s="9">
        <f>_xlfn.IFNA(INDEX('Wage Index 2022'!$F:$F,MATCH($B$3,'Wage Index 2022'!$C:$C,0)),0)</f>
        <v>0.72400000000000009</v>
      </c>
      <c r="I412" s="8">
        <f t="shared" si="38"/>
        <v>1538.0013283190406</v>
      </c>
      <c r="J412" s="8">
        <f t="shared" si="39"/>
        <v>667.16213304000007</v>
      </c>
      <c r="K412" s="8">
        <f t="shared" si="40"/>
        <v>2205.1634613590404</v>
      </c>
    </row>
    <row r="413" spans="1:11" x14ac:dyDescent="0.25">
      <c r="A413" s="7" t="s">
        <v>418</v>
      </c>
      <c r="B413" s="7">
        <f>INDEX(Tables!$J:$J,MATCH($A413,Tables!$F:$F,0))</f>
        <v>4</v>
      </c>
      <c r="C413" s="8">
        <f t="shared" si="41"/>
        <v>2031.64</v>
      </c>
      <c r="D413" s="8">
        <f>IF($B$3&lt;&gt;"",(_xlfn.IFNA(INDEX(Tables!$B$13:$B$17,MATCH($D$3,Tables!$A$13:$A$17,0)),0))*$C413,0)</f>
        <v>2031.64</v>
      </c>
      <c r="E413" s="9">
        <f>INDEX(Tables!$K:$K,MATCH($A413,Tables!$F:$F,0))</f>
        <v>1.2656000000000001</v>
      </c>
      <c r="F413" s="8">
        <f t="shared" si="36"/>
        <v>2571.2435840000003</v>
      </c>
      <c r="G413" s="8">
        <f t="shared" si="37"/>
        <v>1956.7163674240003</v>
      </c>
      <c r="H413" s="9">
        <f>_xlfn.IFNA(INDEX('Wage Index 2022'!$F:$F,MATCH($B$3,'Wage Index 2022'!$C:$C,0)),0)</f>
        <v>0.72400000000000009</v>
      </c>
      <c r="I413" s="8">
        <f t="shared" si="38"/>
        <v>1416.6626500149764</v>
      </c>
      <c r="J413" s="8">
        <f t="shared" si="39"/>
        <v>614.527216576</v>
      </c>
      <c r="K413" s="8">
        <f t="shared" si="40"/>
        <v>2031.1898665909764</v>
      </c>
    </row>
    <row r="414" spans="1:11" x14ac:dyDescent="0.25">
      <c r="A414" s="7" t="s">
        <v>419</v>
      </c>
      <c r="B414" s="7">
        <f>INDEX(Tables!$J:$J,MATCH($A414,Tables!$F:$F,0))</f>
        <v>3</v>
      </c>
      <c r="C414" s="8">
        <f t="shared" si="41"/>
        <v>2031.64</v>
      </c>
      <c r="D414" s="8">
        <f>IF($B$3&lt;&gt;"",(_xlfn.IFNA(INDEX(Tables!$B$13:$B$17,MATCH($D$3,Tables!$A$13:$A$17,0)),0))*$C414,0)</f>
        <v>2031.64</v>
      </c>
      <c r="E414" s="9">
        <f>INDEX(Tables!$K:$K,MATCH($A414,Tables!$F:$F,0))</f>
        <v>1.33</v>
      </c>
      <c r="F414" s="8">
        <f t="shared" si="36"/>
        <v>2702.0812000000001</v>
      </c>
      <c r="G414" s="8">
        <f t="shared" si="37"/>
        <v>2056.2837932000002</v>
      </c>
      <c r="H414" s="9">
        <f>_xlfn.IFNA(INDEX('Wage Index 2022'!$F:$F,MATCH($B$3,'Wage Index 2022'!$C:$C,0)),0)</f>
        <v>0.72400000000000009</v>
      </c>
      <c r="I414" s="8">
        <f t="shared" si="38"/>
        <v>1488.7494662768004</v>
      </c>
      <c r="J414" s="8">
        <f t="shared" si="39"/>
        <v>645.79740679999998</v>
      </c>
      <c r="K414" s="8">
        <f t="shared" si="40"/>
        <v>2134.5468730768002</v>
      </c>
    </row>
    <row r="415" spans="1:11" x14ac:dyDescent="0.25">
      <c r="A415" s="7" t="s">
        <v>420</v>
      </c>
      <c r="B415" s="7">
        <f>INDEX(Tables!$J:$J,MATCH($A415,Tables!$F:$F,0))</f>
        <v>4</v>
      </c>
      <c r="C415" s="8">
        <f t="shared" si="41"/>
        <v>2031.64</v>
      </c>
      <c r="D415" s="8">
        <f>IF($B$3&lt;&gt;"",(_xlfn.IFNA(INDEX(Tables!$B$13:$B$17,MATCH($D$3,Tables!$A$13:$A$17,0)),0))*$C415,0)</f>
        <v>2031.64</v>
      </c>
      <c r="E415" s="9">
        <f>INDEX(Tables!$K:$K,MATCH($A415,Tables!$F:$F,0))</f>
        <v>1.4853000000000001</v>
      </c>
      <c r="F415" s="8">
        <f t="shared" si="36"/>
        <v>3017.5948920000001</v>
      </c>
      <c r="G415" s="8">
        <f t="shared" si="37"/>
        <v>2296.3897128120002</v>
      </c>
      <c r="H415" s="9">
        <f>_xlfn.IFNA(INDEX('Wage Index 2022'!$F:$F,MATCH($B$3,'Wage Index 2022'!$C:$C,0)),0)</f>
        <v>0.72400000000000009</v>
      </c>
      <c r="I415" s="8">
        <f t="shared" si="38"/>
        <v>1662.5861520758883</v>
      </c>
      <c r="J415" s="8">
        <f t="shared" si="39"/>
        <v>721.20517918799999</v>
      </c>
      <c r="K415" s="8">
        <f t="shared" si="40"/>
        <v>2383.7913312638884</v>
      </c>
    </row>
    <row r="416" spans="1:11" x14ac:dyDescent="0.25">
      <c r="A416" s="7" t="s">
        <v>421</v>
      </c>
      <c r="B416" s="7">
        <f>INDEX(Tables!$J:$J,MATCH($A416,Tables!$F:$F,0))</f>
        <v>3</v>
      </c>
      <c r="C416" s="8">
        <f t="shared" si="41"/>
        <v>2031.64</v>
      </c>
      <c r="D416" s="8">
        <f>IF($B$3&lt;&gt;"",(_xlfn.IFNA(INDEX(Tables!$B$13:$B$17,MATCH($D$3,Tables!$A$13:$A$17,0)),0))*$C416,0)</f>
        <v>2031.64</v>
      </c>
      <c r="E416" s="9">
        <f>INDEX(Tables!$K:$K,MATCH($A416,Tables!$F:$F,0))</f>
        <v>1.2632000000000001</v>
      </c>
      <c r="F416" s="8">
        <f t="shared" si="36"/>
        <v>2566.3676480000004</v>
      </c>
      <c r="G416" s="8">
        <f t="shared" si="37"/>
        <v>1953.0057801280002</v>
      </c>
      <c r="H416" s="9">
        <f>_xlfn.IFNA(INDEX('Wage Index 2022'!$F:$F,MATCH($B$3,'Wage Index 2022'!$C:$C,0)),0)</f>
        <v>0.72400000000000009</v>
      </c>
      <c r="I416" s="8">
        <f t="shared" si="38"/>
        <v>1413.9761848126723</v>
      </c>
      <c r="J416" s="8">
        <f t="shared" si="39"/>
        <v>613.36186787200006</v>
      </c>
      <c r="K416" s="8">
        <f t="shared" si="40"/>
        <v>2027.3380526846722</v>
      </c>
    </row>
    <row r="417" spans="1:11" x14ac:dyDescent="0.25">
      <c r="A417" s="7" t="s">
        <v>422</v>
      </c>
      <c r="B417" s="7">
        <f>INDEX(Tables!$J:$J,MATCH($A417,Tables!$F:$F,0))</f>
        <v>3</v>
      </c>
      <c r="C417" s="8">
        <f t="shared" si="41"/>
        <v>2031.64</v>
      </c>
      <c r="D417" s="8">
        <f>IF($B$3&lt;&gt;"",(_xlfn.IFNA(INDEX(Tables!$B$13:$B$17,MATCH($D$3,Tables!$A$13:$A$17,0)),0))*$C417,0)</f>
        <v>2031.64</v>
      </c>
      <c r="E417" s="9">
        <f>INDEX(Tables!$K:$K,MATCH($A417,Tables!$F:$F,0))</f>
        <v>1.3274999999999999</v>
      </c>
      <c r="F417" s="8">
        <f t="shared" si="36"/>
        <v>2697.0021000000002</v>
      </c>
      <c r="G417" s="8">
        <f t="shared" si="37"/>
        <v>2052.4185981000001</v>
      </c>
      <c r="H417" s="9">
        <f>_xlfn.IFNA(INDEX('Wage Index 2022'!$F:$F,MATCH($B$3,'Wage Index 2022'!$C:$C,0)),0)</f>
        <v>0.72400000000000009</v>
      </c>
      <c r="I417" s="8">
        <f t="shared" si="38"/>
        <v>1485.9510650244001</v>
      </c>
      <c r="J417" s="8">
        <f t="shared" si="39"/>
        <v>644.58350189999999</v>
      </c>
      <c r="K417" s="8">
        <f t="shared" si="40"/>
        <v>2130.5345669244002</v>
      </c>
    </row>
    <row r="418" spans="1:11" x14ac:dyDescent="0.25">
      <c r="A418" s="7" t="s">
        <v>423</v>
      </c>
      <c r="B418" s="7">
        <f>INDEX(Tables!$J:$J,MATCH($A418,Tables!$F:$F,0))</f>
        <v>3</v>
      </c>
      <c r="C418" s="8">
        <f t="shared" si="41"/>
        <v>2031.64</v>
      </c>
      <c r="D418" s="8">
        <f>IF($B$3&lt;&gt;"",(_xlfn.IFNA(INDEX(Tables!$B$13:$B$17,MATCH($D$3,Tables!$A$13:$A$17,0)),0))*$C418,0)</f>
        <v>2031.64</v>
      </c>
      <c r="E418" s="9">
        <f>INDEX(Tables!$K:$K,MATCH($A418,Tables!$F:$F,0))</f>
        <v>1.4827999999999999</v>
      </c>
      <c r="F418" s="8">
        <f t="shared" si="36"/>
        <v>3012.5157920000001</v>
      </c>
      <c r="G418" s="8">
        <f t="shared" si="37"/>
        <v>2292.524517712</v>
      </c>
      <c r="H418" s="9">
        <f>_xlfn.IFNA(INDEX('Wage Index 2022'!$F:$F,MATCH($B$3,'Wage Index 2022'!$C:$C,0)),0)</f>
        <v>0.72400000000000009</v>
      </c>
      <c r="I418" s="8">
        <f t="shared" si="38"/>
        <v>1659.7877508234883</v>
      </c>
      <c r="J418" s="8">
        <f t="shared" si="39"/>
        <v>719.991274288</v>
      </c>
      <c r="K418" s="8">
        <f t="shared" si="40"/>
        <v>2379.7790251114884</v>
      </c>
    </row>
    <row r="419" spans="1:11" x14ac:dyDescent="0.25">
      <c r="A419" s="7" t="s">
        <v>424</v>
      </c>
      <c r="B419" s="7">
        <f>INDEX(Tables!$J:$J,MATCH($A419,Tables!$F:$F,0))</f>
        <v>3</v>
      </c>
      <c r="C419" s="8">
        <f t="shared" si="41"/>
        <v>2031.64</v>
      </c>
      <c r="D419" s="8">
        <f>IF($B$3&lt;&gt;"",(_xlfn.IFNA(INDEX(Tables!$B$13:$B$17,MATCH($D$3,Tables!$A$13:$A$17,0)),0))*$C419,0)</f>
        <v>2031.64</v>
      </c>
      <c r="E419" s="9">
        <f>INDEX(Tables!$K:$K,MATCH($A419,Tables!$F:$F,0))</f>
        <v>1.3808</v>
      </c>
      <c r="F419" s="8">
        <f t="shared" si="36"/>
        <v>2805.2885120000001</v>
      </c>
      <c r="G419" s="8">
        <f t="shared" si="37"/>
        <v>2134.8245576320001</v>
      </c>
      <c r="H419" s="9">
        <f>_xlfn.IFNA(INDEX('Wage Index 2022'!$F:$F,MATCH($B$3,'Wage Index 2022'!$C:$C,0)),0)</f>
        <v>0.72400000000000009</v>
      </c>
      <c r="I419" s="8">
        <f t="shared" si="38"/>
        <v>1545.6129797255683</v>
      </c>
      <c r="J419" s="8">
        <f t="shared" si="39"/>
        <v>670.46395436800003</v>
      </c>
      <c r="K419" s="8">
        <f t="shared" si="40"/>
        <v>2216.0769340935685</v>
      </c>
    </row>
    <row r="420" spans="1:11" x14ac:dyDescent="0.25">
      <c r="A420" s="7" t="s">
        <v>425</v>
      </c>
      <c r="B420" s="7">
        <f>INDEX(Tables!$J:$J,MATCH($A420,Tables!$F:$F,0))</f>
        <v>3</v>
      </c>
      <c r="C420" s="8">
        <f t="shared" si="41"/>
        <v>2031.64</v>
      </c>
      <c r="D420" s="8">
        <f>IF($B$3&lt;&gt;"",(_xlfn.IFNA(INDEX(Tables!$B$13:$B$17,MATCH($D$3,Tables!$A$13:$A$17,0)),0))*$C420,0)</f>
        <v>2031.64</v>
      </c>
      <c r="E420" s="9">
        <f>INDEX(Tables!$K:$K,MATCH($A420,Tables!$F:$F,0))</f>
        <v>1.4452</v>
      </c>
      <c r="F420" s="8">
        <f t="shared" si="36"/>
        <v>2936.1261280000003</v>
      </c>
      <c r="G420" s="8">
        <f t="shared" si="37"/>
        <v>2234.3919834080002</v>
      </c>
      <c r="H420" s="9">
        <f>_xlfn.IFNA(INDEX('Wage Index 2022'!$F:$F,MATCH($B$3,'Wage Index 2022'!$C:$C,0)),0)</f>
        <v>0.72400000000000009</v>
      </c>
      <c r="I420" s="8">
        <f t="shared" si="38"/>
        <v>1617.6997959873925</v>
      </c>
      <c r="J420" s="8">
        <f t="shared" si="39"/>
        <v>701.73414459200001</v>
      </c>
      <c r="K420" s="8">
        <f t="shared" si="40"/>
        <v>2319.4339405793926</v>
      </c>
    </row>
    <row r="421" spans="1:11" x14ac:dyDescent="0.25">
      <c r="A421" s="7" t="s">
        <v>426</v>
      </c>
      <c r="B421" s="7">
        <f>INDEX(Tables!$J:$J,MATCH($A421,Tables!$F:$F,0))</f>
        <v>4</v>
      </c>
      <c r="C421" s="8">
        <f t="shared" si="41"/>
        <v>2031.64</v>
      </c>
      <c r="D421" s="8">
        <f>IF($B$3&lt;&gt;"",(_xlfn.IFNA(INDEX(Tables!$B$13:$B$17,MATCH($D$3,Tables!$A$13:$A$17,0)),0))*$C421,0)</f>
        <v>2031.64</v>
      </c>
      <c r="E421" s="9">
        <f>INDEX(Tables!$K:$K,MATCH($A421,Tables!$F:$F,0))</f>
        <v>1.6005</v>
      </c>
      <c r="F421" s="8">
        <f t="shared" si="36"/>
        <v>3251.6398200000003</v>
      </c>
      <c r="G421" s="8">
        <f t="shared" si="37"/>
        <v>2474.4979030200002</v>
      </c>
      <c r="H421" s="9">
        <f>_xlfn.IFNA(INDEX('Wage Index 2022'!$F:$F,MATCH($B$3,'Wage Index 2022'!$C:$C,0)),0)</f>
        <v>0.72400000000000009</v>
      </c>
      <c r="I421" s="8">
        <f t="shared" si="38"/>
        <v>1791.5364817864804</v>
      </c>
      <c r="J421" s="8">
        <f t="shared" si="39"/>
        <v>777.14191698000002</v>
      </c>
      <c r="K421" s="8">
        <f t="shared" si="40"/>
        <v>2568.6783987664803</v>
      </c>
    </row>
    <row r="422" spans="1:11" x14ac:dyDescent="0.25">
      <c r="A422" s="7" t="s">
        <v>427</v>
      </c>
      <c r="B422" s="7">
        <f>INDEX(Tables!$J:$J,MATCH($A422,Tables!$F:$F,0))</f>
        <v>4</v>
      </c>
      <c r="C422" s="8">
        <f t="shared" si="41"/>
        <v>2031.64</v>
      </c>
      <c r="D422" s="8">
        <f>IF($B$3&lt;&gt;"",(_xlfn.IFNA(INDEX(Tables!$B$13:$B$17,MATCH($D$3,Tables!$A$13:$A$17,0)),0))*$C422,0)</f>
        <v>2031.64</v>
      </c>
      <c r="E422" s="9">
        <f>INDEX(Tables!$K:$K,MATCH($A422,Tables!$F:$F,0))</f>
        <v>1.4542999999999999</v>
      </c>
      <c r="F422" s="8">
        <f t="shared" si="36"/>
        <v>2954.6140519999999</v>
      </c>
      <c r="G422" s="8">
        <f t="shared" si="37"/>
        <v>2248.4612935720002</v>
      </c>
      <c r="H422" s="9">
        <f>_xlfn.IFNA(INDEX('Wage Index 2022'!$F:$F,MATCH($B$3,'Wage Index 2022'!$C:$C,0)),0)</f>
        <v>0.72400000000000009</v>
      </c>
      <c r="I422" s="8">
        <f t="shared" si="38"/>
        <v>1627.8859765461284</v>
      </c>
      <c r="J422" s="8">
        <f t="shared" si="39"/>
        <v>706.15275842799997</v>
      </c>
      <c r="K422" s="8">
        <f t="shared" si="40"/>
        <v>2334.0387349741286</v>
      </c>
    </row>
    <row r="423" spans="1:11" x14ac:dyDescent="0.25">
      <c r="A423" s="7" t="s">
        <v>428</v>
      </c>
      <c r="B423" s="7">
        <f>INDEX(Tables!$J:$J,MATCH($A423,Tables!$F:$F,0))</f>
        <v>3</v>
      </c>
      <c r="C423" s="8">
        <f t="shared" si="41"/>
        <v>2031.64</v>
      </c>
      <c r="D423" s="8">
        <f>IF($B$3&lt;&gt;"",(_xlfn.IFNA(INDEX(Tables!$B$13:$B$17,MATCH($D$3,Tables!$A$13:$A$17,0)),0))*$C423,0)</f>
        <v>2031.64</v>
      </c>
      <c r="E423" s="9">
        <f>INDEX(Tables!$K:$K,MATCH($A423,Tables!$F:$F,0))</f>
        <v>1.5186999999999999</v>
      </c>
      <c r="F423" s="8">
        <f t="shared" si="36"/>
        <v>3085.4516680000002</v>
      </c>
      <c r="G423" s="8">
        <f t="shared" si="37"/>
        <v>2348.0287193480003</v>
      </c>
      <c r="H423" s="9">
        <f>_xlfn.IFNA(INDEX('Wage Index 2022'!$F:$F,MATCH($B$3,'Wage Index 2022'!$C:$C,0)),0)</f>
        <v>0.72400000000000009</v>
      </c>
      <c r="I423" s="8">
        <f t="shared" si="38"/>
        <v>1699.9727928079524</v>
      </c>
      <c r="J423" s="8">
        <f t="shared" si="39"/>
        <v>737.42294865200006</v>
      </c>
      <c r="K423" s="8">
        <f t="shared" si="40"/>
        <v>2437.3957414599527</v>
      </c>
    </row>
    <row r="424" spans="1:11" x14ac:dyDescent="0.25">
      <c r="A424" s="7" t="s">
        <v>429</v>
      </c>
      <c r="B424" s="7">
        <f>INDEX(Tables!$J:$J,MATCH($A424,Tables!$F:$F,0))</f>
        <v>3</v>
      </c>
      <c r="C424" s="8">
        <f t="shared" si="41"/>
        <v>2031.64</v>
      </c>
      <c r="D424" s="8">
        <f>IF($B$3&lt;&gt;"",(_xlfn.IFNA(INDEX(Tables!$B$13:$B$17,MATCH($D$3,Tables!$A$13:$A$17,0)),0))*$C424,0)</f>
        <v>2031.64</v>
      </c>
      <c r="E424" s="9">
        <f>INDEX(Tables!$K:$K,MATCH($A424,Tables!$F:$F,0))</f>
        <v>1.6739999999999999</v>
      </c>
      <c r="F424" s="8">
        <f t="shared" si="36"/>
        <v>3400.9653600000001</v>
      </c>
      <c r="G424" s="8">
        <f t="shared" si="37"/>
        <v>2588.1346389600003</v>
      </c>
      <c r="H424" s="9">
        <f>_xlfn.IFNA(INDEX('Wage Index 2022'!$F:$F,MATCH($B$3,'Wage Index 2022'!$C:$C,0)),0)</f>
        <v>0.72400000000000009</v>
      </c>
      <c r="I424" s="8">
        <f t="shared" si="38"/>
        <v>1873.8094786070405</v>
      </c>
      <c r="J424" s="8">
        <f t="shared" si="39"/>
        <v>812.83072103999996</v>
      </c>
      <c r="K424" s="8">
        <f t="shared" si="40"/>
        <v>2686.6401996470404</v>
      </c>
    </row>
    <row r="425" spans="1:11" x14ac:dyDescent="0.25">
      <c r="A425" s="7" t="s">
        <v>430</v>
      </c>
      <c r="B425" s="7">
        <f>INDEX(Tables!$J:$J,MATCH($A425,Tables!$F:$F,0))</f>
        <v>3</v>
      </c>
      <c r="C425" s="8">
        <f t="shared" si="41"/>
        <v>2031.64</v>
      </c>
      <c r="D425" s="8">
        <f>IF($B$3&lt;&gt;"",(_xlfn.IFNA(INDEX(Tables!$B$13:$B$17,MATCH($D$3,Tables!$A$13:$A$17,0)),0))*$C425,0)</f>
        <v>2031.64</v>
      </c>
      <c r="E425" s="9">
        <f>INDEX(Tables!$K:$K,MATCH($A425,Tables!$F:$F,0))</f>
        <v>1.0152000000000001</v>
      </c>
      <c r="F425" s="8">
        <f t="shared" si="36"/>
        <v>2062.5209280000004</v>
      </c>
      <c r="G425" s="8">
        <f t="shared" si="37"/>
        <v>1569.5784262080003</v>
      </c>
      <c r="H425" s="9">
        <f>_xlfn.IFNA(INDEX('Wage Index 2022'!$F:$F,MATCH($B$3,'Wage Index 2022'!$C:$C,0)),0)</f>
        <v>0.72400000000000009</v>
      </c>
      <c r="I425" s="8">
        <f t="shared" si="38"/>
        <v>1136.3747805745925</v>
      </c>
      <c r="J425" s="8">
        <f t="shared" si="39"/>
        <v>492.94250179200009</v>
      </c>
      <c r="K425" s="8">
        <f t="shared" si="40"/>
        <v>1629.3172823665925</v>
      </c>
    </row>
    <row r="426" spans="1:11" x14ac:dyDescent="0.25">
      <c r="A426" s="7" t="s">
        <v>431</v>
      </c>
      <c r="B426" s="7">
        <f>INDEX(Tables!$J:$J,MATCH($A426,Tables!$F:$F,0))</f>
        <v>3</v>
      </c>
      <c r="C426" s="8">
        <f t="shared" si="41"/>
        <v>2031.64</v>
      </c>
      <c r="D426" s="8">
        <f>IF($B$3&lt;&gt;"",(_xlfn.IFNA(INDEX(Tables!$B$13:$B$17,MATCH($D$3,Tables!$A$13:$A$17,0)),0))*$C426,0)</f>
        <v>2031.64</v>
      </c>
      <c r="E426" s="9">
        <f>INDEX(Tables!$K:$K,MATCH($A426,Tables!$F:$F,0))</f>
        <v>1.0794999999999999</v>
      </c>
      <c r="F426" s="8">
        <f t="shared" si="36"/>
        <v>2193.1553799999997</v>
      </c>
      <c r="G426" s="8">
        <f t="shared" si="37"/>
        <v>1668.9912441799997</v>
      </c>
      <c r="H426" s="9">
        <f>_xlfn.IFNA(INDEX('Wage Index 2022'!$F:$F,MATCH($B$3,'Wage Index 2022'!$C:$C,0)),0)</f>
        <v>0.72400000000000009</v>
      </c>
      <c r="I426" s="8">
        <f t="shared" si="38"/>
        <v>1208.3496607863199</v>
      </c>
      <c r="J426" s="8">
        <f t="shared" si="39"/>
        <v>524.16413581999996</v>
      </c>
      <c r="K426" s="8">
        <f t="shared" si="40"/>
        <v>1732.5137966063198</v>
      </c>
    </row>
    <row r="427" spans="1:11" x14ac:dyDescent="0.25">
      <c r="A427" s="7" t="s">
        <v>432</v>
      </c>
      <c r="B427" s="7">
        <f>INDEX(Tables!$J:$J,MATCH($A427,Tables!$F:$F,0))</f>
        <v>3</v>
      </c>
      <c r="C427" s="8">
        <f t="shared" si="41"/>
        <v>2031.64</v>
      </c>
      <c r="D427" s="8">
        <f>IF($B$3&lt;&gt;"",(_xlfn.IFNA(INDEX(Tables!$B$13:$B$17,MATCH($D$3,Tables!$A$13:$A$17,0)),0))*$C427,0)</f>
        <v>2031.64</v>
      </c>
      <c r="E427" s="9">
        <f>INDEX(Tables!$K:$K,MATCH($A427,Tables!$F:$F,0))</f>
        <v>1.2347999999999999</v>
      </c>
      <c r="F427" s="8">
        <f t="shared" si="36"/>
        <v>2508.6690720000001</v>
      </c>
      <c r="G427" s="8">
        <f t="shared" si="37"/>
        <v>1909.0971637920002</v>
      </c>
      <c r="H427" s="9">
        <f>_xlfn.IFNA(INDEX('Wage Index 2022'!$F:$F,MATCH($B$3,'Wage Index 2022'!$C:$C,0)),0)</f>
        <v>0.72400000000000009</v>
      </c>
      <c r="I427" s="8">
        <f t="shared" si="38"/>
        <v>1382.1863465854083</v>
      </c>
      <c r="J427" s="8">
        <f t="shared" si="39"/>
        <v>599.57190820799997</v>
      </c>
      <c r="K427" s="8">
        <f t="shared" si="40"/>
        <v>1981.7582547934082</v>
      </c>
    </row>
    <row r="428" spans="1:11" x14ac:dyDescent="0.25">
      <c r="A428" s="7" t="s">
        <v>433</v>
      </c>
      <c r="B428" s="7">
        <f>INDEX(Tables!$J:$J,MATCH($A428,Tables!$F:$F,0))</f>
        <v>3</v>
      </c>
      <c r="C428" s="8">
        <f t="shared" si="41"/>
        <v>2031.64</v>
      </c>
      <c r="D428" s="8">
        <f>IF($B$3&lt;&gt;"",(_xlfn.IFNA(INDEX(Tables!$B$13:$B$17,MATCH($D$3,Tables!$A$13:$A$17,0)),0))*$C428,0)</f>
        <v>2031.64</v>
      </c>
      <c r="E428" s="9">
        <f>INDEX(Tables!$K:$K,MATCH($A428,Tables!$F:$F,0))</f>
        <v>1.1546000000000001</v>
      </c>
      <c r="F428" s="8">
        <f t="shared" si="36"/>
        <v>2345.7315440000002</v>
      </c>
      <c r="G428" s="8">
        <f t="shared" si="37"/>
        <v>1785.1017049840002</v>
      </c>
      <c r="H428" s="9">
        <f>_xlfn.IFNA(INDEX('Wage Index 2022'!$F:$F,MATCH($B$3,'Wage Index 2022'!$C:$C,0)),0)</f>
        <v>0.72400000000000009</v>
      </c>
      <c r="I428" s="8">
        <f t="shared" si="38"/>
        <v>1292.4136344084163</v>
      </c>
      <c r="J428" s="8">
        <f t="shared" si="39"/>
        <v>560.62983901600001</v>
      </c>
      <c r="K428" s="8">
        <f t="shared" si="40"/>
        <v>1853.0434734244163</v>
      </c>
    </row>
    <row r="429" spans="1:11" x14ac:dyDescent="0.25">
      <c r="A429" s="7" t="s">
        <v>434</v>
      </c>
      <c r="B429" s="7">
        <f>INDEX(Tables!$J:$J,MATCH($A429,Tables!$F:$F,0))</f>
        <v>3</v>
      </c>
      <c r="C429" s="8">
        <f t="shared" si="41"/>
        <v>2031.64</v>
      </c>
      <c r="D429" s="8">
        <f>IF($B$3&lt;&gt;"",(_xlfn.IFNA(INDEX(Tables!$B$13:$B$17,MATCH($D$3,Tables!$A$13:$A$17,0)),0))*$C429,0)</f>
        <v>2031.64</v>
      </c>
      <c r="E429" s="9">
        <f>INDEX(Tables!$K:$K,MATCH($A429,Tables!$F:$F,0))</f>
        <v>1.2189000000000001</v>
      </c>
      <c r="F429" s="8">
        <f t="shared" si="36"/>
        <v>2476.3659960000005</v>
      </c>
      <c r="G429" s="8">
        <f t="shared" si="37"/>
        <v>1884.5145229560003</v>
      </c>
      <c r="H429" s="9">
        <f>_xlfn.IFNA(INDEX('Wage Index 2022'!$F:$F,MATCH($B$3,'Wage Index 2022'!$C:$C,0)),0)</f>
        <v>0.72400000000000009</v>
      </c>
      <c r="I429" s="8">
        <f t="shared" si="38"/>
        <v>1364.3885146201444</v>
      </c>
      <c r="J429" s="8">
        <f t="shared" si="39"/>
        <v>591.85147304400004</v>
      </c>
      <c r="K429" s="8">
        <f t="shared" si="40"/>
        <v>1956.2399876641443</v>
      </c>
    </row>
    <row r="430" spans="1:11" x14ac:dyDescent="0.25">
      <c r="A430" s="7" t="s">
        <v>435</v>
      </c>
      <c r="B430" s="7">
        <f>INDEX(Tables!$J:$J,MATCH($A430,Tables!$F:$F,0))</f>
        <v>4</v>
      </c>
      <c r="C430" s="8">
        <f t="shared" si="41"/>
        <v>2031.64</v>
      </c>
      <c r="D430" s="8">
        <f>IF($B$3&lt;&gt;"",(_xlfn.IFNA(INDEX(Tables!$B$13:$B$17,MATCH($D$3,Tables!$A$13:$A$17,0)),0))*$C430,0)</f>
        <v>2031.64</v>
      </c>
      <c r="E430" s="9">
        <f>INDEX(Tables!$K:$K,MATCH($A430,Tables!$F:$F,0))</f>
        <v>1.3742000000000001</v>
      </c>
      <c r="F430" s="8">
        <f t="shared" si="36"/>
        <v>2791.8796880000004</v>
      </c>
      <c r="G430" s="8">
        <f t="shared" si="37"/>
        <v>2124.6204425680003</v>
      </c>
      <c r="H430" s="9">
        <f>_xlfn.IFNA(INDEX('Wage Index 2022'!$F:$F,MATCH($B$3,'Wage Index 2022'!$C:$C,0)),0)</f>
        <v>0.72400000000000009</v>
      </c>
      <c r="I430" s="8">
        <f t="shared" si="38"/>
        <v>1538.2252004192324</v>
      </c>
      <c r="J430" s="8">
        <f t="shared" si="39"/>
        <v>667.25924543200006</v>
      </c>
      <c r="K430" s="8">
        <f t="shared" si="40"/>
        <v>2205.4844458512325</v>
      </c>
    </row>
    <row r="431" spans="1:11" x14ac:dyDescent="0.25">
      <c r="A431" s="7" t="s">
        <v>436</v>
      </c>
      <c r="B431" s="7">
        <f>INDEX(Tables!$J:$J,MATCH($A431,Tables!$F:$F,0))</f>
        <v>3</v>
      </c>
      <c r="C431" s="8">
        <f t="shared" si="41"/>
        <v>2031.64</v>
      </c>
      <c r="D431" s="8">
        <f>IF($B$3&lt;&gt;"",(_xlfn.IFNA(INDEX(Tables!$B$13:$B$17,MATCH($D$3,Tables!$A$13:$A$17,0)),0))*$C431,0)</f>
        <v>2031.64</v>
      </c>
      <c r="E431" s="9">
        <f>INDEX(Tables!$K:$K,MATCH($A431,Tables!$F:$F,0))</f>
        <v>1.2455000000000001</v>
      </c>
      <c r="F431" s="8">
        <f t="shared" si="36"/>
        <v>2530.4076200000004</v>
      </c>
      <c r="G431" s="8">
        <f t="shared" si="37"/>
        <v>1925.6401988200003</v>
      </c>
      <c r="H431" s="9">
        <f>_xlfn.IFNA(INDEX('Wage Index 2022'!$F:$F,MATCH($B$3,'Wage Index 2022'!$C:$C,0)),0)</f>
        <v>0.72400000000000009</v>
      </c>
      <c r="I431" s="8">
        <f t="shared" si="38"/>
        <v>1394.1635039456803</v>
      </c>
      <c r="J431" s="8">
        <f t="shared" si="39"/>
        <v>604.76742118000004</v>
      </c>
      <c r="K431" s="8">
        <f t="shared" si="40"/>
        <v>1998.9309251256805</v>
      </c>
    </row>
    <row r="432" spans="1:11" x14ac:dyDescent="0.25">
      <c r="A432" s="7" t="s">
        <v>437</v>
      </c>
      <c r="B432" s="7">
        <f>INDEX(Tables!$J:$J,MATCH($A432,Tables!$F:$F,0))</f>
        <v>3</v>
      </c>
      <c r="C432" s="8">
        <f t="shared" si="41"/>
        <v>2031.64</v>
      </c>
      <c r="D432" s="8">
        <f>IF($B$3&lt;&gt;"",(_xlfn.IFNA(INDEX(Tables!$B$13:$B$17,MATCH($D$3,Tables!$A$13:$A$17,0)),0))*$C432,0)</f>
        <v>2031.64</v>
      </c>
      <c r="E432" s="9">
        <f>INDEX(Tables!$K:$K,MATCH($A432,Tables!$F:$F,0))</f>
        <v>1.3098000000000001</v>
      </c>
      <c r="F432" s="8">
        <f t="shared" si="36"/>
        <v>2661.0420720000002</v>
      </c>
      <c r="G432" s="8">
        <f t="shared" si="37"/>
        <v>2025.0530167920001</v>
      </c>
      <c r="H432" s="9">
        <f>_xlfn.IFNA(INDEX('Wage Index 2022'!$F:$F,MATCH($B$3,'Wage Index 2022'!$C:$C,0)),0)</f>
        <v>0.72400000000000009</v>
      </c>
      <c r="I432" s="8">
        <f t="shared" si="38"/>
        <v>1466.1383841574082</v>
      </c>
      <c r="J432" s="8">
        <f t="shared" si="39"/>
        <v>635.98905520799997</v>
      </c>
      <c r="K432" s="8">
        <f t="shared" si="40"/>
        <v>2102.127439365408</v>
      </c>
    </row>
    <row r="433" spans="1:11" x14ac:dyDescent="0.25">
      <c r="A433" s="7" t="s">
        <v>438</v>
      </c>
      <c r="B433" s="7">
        <f>INDEX(Tables!$J:$J,MATCH($A433,Tables!$F:$F,0))</f>
        <v>4</v>
      </c>
      <c r="C433" s="8">
        <f t="shared" si="41"/>
        <v>2031.64</v>
      </c>
      <c r="D433" s="8">
        <f>IF($B$3&lt;&gt;"",(_xlfn.IFNA(INDEX(Tables!$B$13:$B$17,MATCH($D$3,Tables!$A$13:$A$17,0)),0))*$C433,0)</f>
        <v>2031.64</v>
      </c>
      <c r="E433" s="9">
        <f>INDEX(Tables!$K:$K,MATCH($A433,Tables!$F:$F,0))</f>
        <v>1.4651000000000001</v>
      </c>
      <c r="F433" s="8">
        <f t="shared" si="36"/>
        <v>2976.5557640000002</v>
      </c>
      <c r="G433" s="8">
        <f t="shared" si="37"/>
        <v>2265.1589364040001</v>
      </c>
      <c r="H433" s="9">
        <f>_xlfn.IFNA(INDEX('Wage Index 2022'!$F:$F,MATCH($B$3,'Wage Index 2022'!$C:$C,0)),0)</f>
        <v>0.72400000000000009</v>
      </c>
      <c r="I433" s="8">
        <f t="shared" si="38"/>
        <v>1639.9750699564963</v>
      </c>
      <c r="J433" s="8">
        <f t="shared" si="39"/>
        <v>711.39682759599998</v>
      </c>
      <c r="K433" s="8">
        <f t="shared" si="40"/>
        <v>2351.3718975524962</v>
      </c>
    </row>
    <row r="434" spans="1:11" x14ac:dyDescent="0.25">
      <c r="A434" s="7" t="s">
        <v>439</v>
      </c>
      <c r="B434" s="7">
        <f>INDEX(Tables!$J:$J,MATCH($A434,Tables!$F:$F,0))</f>
        <v>2</v>
      </c>
      <c r="C434" s="8">
        <f t="shared" si="41"/>
        <v>2031.64</v>
      </c>
      <c r="D434" s="8">
        <f>IF($B$3&lt;&gt;"",(_xlfn.IFNA(INDEX(Tables!$B$13:$B$17,MATCH($D$3,Tables!$A$13:$A$17,0)),0))*$C434,0)</f>
        <v>2031.64</v>
      </c>
      <c r="E434" s="9">
        <f>INDEX(Tables!$K:$K,MATCH($A434,Tables!$F:$F,0))</f>
        <v>1.0339</v>
      </c>
      <c r="F434" s="8">
        <f t="shared" si="36"/>
        <v>2100.512596</v>
      </c>
      <c r="G434" s="8">
        <f t="shared" si="37"/>
        <v>1598.4900855559999</v>
      </c>
      <c r="H434" s="9">
        <f>_xlfn.IFNA(INDEX('Wage Index 2022'!$F:$F,MATCH($B$3,'Wage Index 2022'!$C:$C,0)),0)</f>
        <v>0.72400000000000009</v>
      </c>
      <c r="I434" s="8">
        <f t="shared" si="38"/>
        <v>1157.306821942544</v>
      </c>
      <c r="J434" s="8">
        <f t="shared" si="39"/>
        <v>502.02251044399998</v>
      </c>
      <c r="K434" s="8">
        <f t="shared" si="40"/>
        <v>1659.3293323865441</v>
      </c>
    </row>
    <row r="435" spans="1:11" x14ac:dyDescent="0.25">
      <c r="A435" s="7" t="s">
        <v>440</v>
      </c>
      <c r="B435" s="7">
        <f>INDEX(Tables!$J:$J,MATCH($A435,Tables!$F:$F,0))</f>
        <v>3</v>
      </c>
      <c r="C435" s="8">
        <f t="shared" si="41"/>
        <v>2031.64</v>
      </c>
      <c r="D435" s="8">
        <f>IF($B$3&lt;&gt;"",(_xlfn.IFNA(INDEX(Tables!$B$13:$B$17,MATCH($D$3,Tables!$A$13:$A$17,0)),0))*$C435,0)</f>
        <v>2031.64</v>
      </c>
      <c r="E435" s="9">
        <f>INDEX(Tables!$K:$K,MATCH($A435,Tables!$F:$F,0))</f>
        <v>1.0982000000000001</v>
      </c>
      <c r="F435" s="8">
        <f t="shared" si="36"/>
        <v>2231.1470480000003</v>
      </c>
      <c r="G435" s="8">
        <f t="shared" si="37"/>
        <v>1697.9029035280003</v>
      </c>
      <c r="H435" s="9">
        <f>_xlfn.IFNA(INDEX('Wage Index 2022'!$F:$F,MATCH($B$3,'Wage Index 2022'!$C:$C,0)),0)</f>
        <v>0.72400000000000009</v>
      </c>
      <c r="I435" s="8">
        <f t="shared" si="38"/>
        <v>1229.2817021542724</v>
      </c>
      <c r="J435" s="8">
        <f t="shared" si="39"/>
        <v>533.24414447200002</v>
      </c>
      <c r="K435" s="8">
        <f t="shared" si="40"/>
        <v>1762.5258466262724</v>
      </c>
    </row>
    <row r="436" spans="1:11" x14ac:dyDescent="0.25">
      <c r="A436" s="7" t="s">
        <v>441</v>
      </c>
      <c r="B436" s="7">
        <f>INDEX(Tables!$J:$J,MATCH($A436,Tables!$F:$F,0))</f>
        <v>3</v>
      </c>
      <c r="C436" s="8">
        <f t="shared" si="41"/>
        <v>2031.64</v>
      </c>
      <c r="D436" s="8">
        <f>IF($B$3&lt;&gt;"",(_xlfn.IFNA(INDEX(Tables!$B$13:$B$17,MATCH($D$3,Tables!$A$13:$A$17,0)),0))*$C436,0)</f>
        <v>2031.64</v>
      </c>
      <c r="E436" s="9">
        <f>INDEX(Tables!$K:$K,MATCH($A436,Tables!$F:$F,0))</f>
        <v>1.2535000000000001</v>
      </c>
      <c r="F436" s="8">
        <f t="shared" si="36"/>
        <v>2546.6607400000003</v>
      </c>
      <c r="G436" s="8">
        <f t="shared" si="37"/>
        <v>1938.0088231400002</v>
      </c>
      <c r="H436" s="9">
        <f>_xlfn.IFNA(INDEX('Wage Index 2022'!$F:$F,MATCH($B$3,'Wage Index 2022'!$C:$C,0)),0)</f>
        <v>0.72400000000000009</v>
      </c>
      <c r="I436" s="8">
        <f t="shared" si="38"/>
        <v>1403.1183879533603</v>
      </c>
      <c r="J436" s="8">
        <f t="shared" si="39"/>
        <v>608.65191686000003</v>
      </c>
      <c r="K436" s="8">
        <f t="shared" si="40"/>
        <v>2011.7703048133603</v>
      </c>
    </row>
    <row r="437" spans="1:11" x14ac:dyDescent="0.25">
      <c r="A437" s="7" t="s">
        <v>442</v>
      </c>
      <c r="B437" s="7">
        <f>INDEX(Tables!$J:$J,MATCH($A437,Tables!$F:$F,0))</f>
        <v>3</v>
      </c>
      <c r="C437" s="8">
        <f t="shared" si="41"/>
        <v>2031.64</v>
      </c>
      <c r="D437" s="8">
        <f>IF($B$3&lt;&gt;"",(_xlfn.IFNA(INDEX(Tables!$B$13:$B$17,MATCH($D$3,Tables!$A$13:$A$17,0)),0))*$C437,0)</f>
        <v>2031.64</v>
      </c>
      <c r="E437" s="9">
        <f>INDEX(Tables!$K:$K,MATCH($A437,Tables!$F:$F,0))</f>
        <v>1.1553</v>
      </c>
      <c r="F437" s="8">
        <f t="shared" si="36"/>
        <v>2347.1536920000003</v>
      </c>
      <c r="G437" s="8">
        <f t="shared" si="37"/>
        <v>1786.1839596120003</v>
      </c>
      <c r="H437" s="9">
        <f>_xlfn.IFNA(INDEX('Wage Index 2022'!$F:$F,MATCH($B$3,'Wage Index 2022'!$C:$C,0)),0)</f>
        <v>0.72400000000000009</v>
      </c>
      <c r="I437" s="8">
        <f t="shared" si="38"/>
        <v>1293.1971867590885</v>
      </c>
      <c r="J437" s="8">
        <f t="shared" si="39"/>
        <v>560.96973238800001</v>
      </c>
      <c r="K437" s="8">
        <f t="shared" si="40"/>
        <v>1854.1669191470885</v>
      </c>
    </row>
    <row r="438" spans="1:11" x14ac:dyDescent="0.25">
      <c r="A438" s="7" t="s">
        <v>443</v>
      </c>
      <c r="B438" s="7">
        <f>INDEX(Tables!$J:$J,MATCH($A438,Tables!$F:$F,0))</f>
        <v>3</v>
      </c>
      <c r="C438" s="8">
        <f t="shared" si="41"/>
        <v>2031.64</v>
      </c>
      <c r="D438" s="8">
        <f>IF($B$3&lt;&gt;"",(_xlfn.IFNA(INDEX(Tables!$B$13:$B$17,MATCH($D$3,Tables!$A$13:$A$17,0)),0))*$C438,0)</f>
        <v>2031.64</v>
      </c>
      <c r="E438" s="9">
        <f>INDEX(Tables!$K:$K,MATCH($A438,Tables!$F:$F,0))</f>
        <v>1.2196</v>
      </c>
      <c r="F438" s="8">
        <f t="shared" si="36"/>
        <v>2477.7881440000001</v>
      </c>
      <c r="G438" s="8">
        <f t="shared" si="37"/>
        <v>1885.5967775840002</v>
      </c>
      <c r="H438" s="9">
        <f>_xlfn.IFNA(INDEX('Wage Index 2022'!$F:$F,MATCH($B$3,'Wage Index 2022'!$C:$C,0)),0)</f>
        <v>0.72400000000000009</v>
      </c>
      <c r="I438" s="8">
        <f t="shared" si="38"/>
        <v>1365.1720669708163</v>
      </c>
      <c r="J438" s="8">
        <f t="shared" si="39"/>
        <v>592.19136641600005</v>
      </c>
      <c r="K438" s="8">
        <f t="shared" si="40"/>
        <v>1957.3634333868163</v>
      </c>
    </row>
    <row r="439" spans="1:11" x14ac:dyDescent="0.25">
      <c r="A439" s="7" t="s">
        <v>444</v>
      </c>
      <c r="B439" s="7">
        <f>INDEX(Tables!$J:$J,MATCH($A439,Tables!$F:$F,0))</f>
        <v>4</v>
      </c>
      <c r="C439" s="8">
        <f t="shared" si="41"/>
        <v>2031.64</v>
      </c>
      <c r="D439" s="8">
        <f>IF($B$3&lt;&gt;"",(_xlfn.IFNA(INDEX(Tables!$B$13:$B$17,MATCH($D$3,Tables!$A$13:$A$17,0)),0))*$C439,0)</f>
        <v>2031.64</v>
      </c>
      <c r="E439" s="9">
        <f>INDEX(Tables!$K:$K,MATCH($A439,Tables!$F:$F,0))</f>
        <v>1.3749</v>
      </c>
      <c r="F439" s="8">
        <f t="shared" si="36"/>
        <v>2793.3018360000001</v>
      </c>
      <c r="G439" s="8">
        <f t="shared" si="37"/>
        <v>2125.7026971959999</v>
      </c>
      <c r="H439" s="9">
        <f>_xlfn.IFNA(INDEX('Wage Index 2022'!$F:$F,MATCH($B$3,'Wage Index 2022'!$C:$C,0)),0)</f>
        <v>0.72400000000000009</v>
      </c>
      <c r="I439" s="8">
        <f t="shared" si="38"/>
        <v>1539.008752769904</v>
      </c>
      <c r="J439" s="8">
        <f t="shared" si="39"/>
        <v>667.59913880399995</v>
      </c>
      <c r="K439" s="8">
        <f t="shared" si="40"/>
        <v>2206.607891573904</v>
      </c>
    </row>
    <row r="440" spans="1:11" x14ac:dyDescent="0.25">
      <c r="A440" s="7" t="s">
        <v>445</v>
      </c>
      <c r="B440" s="7">
        <f>INDEX(Tables!$J:$J,MATCH($A440,Tables!$F:$F,0))</f>
        <v>3</v>
      </c>
      <c r="C440" s="8">
        <f t="shared" si="41"/>
        <v>2031.64</v>
      </c>
      <c r="D440" s="8">
        <f>IF($B$3&lt;&gt;"",(_xlfn.IFNA(INDEX(Tables!$B$13:$B$17,MATCH($D$3,Tables!$A$13:$A$17,0)),0))*$C440,0)</f>
        <v>2031.64</v>
      </c>
      <c r="E440" s="9">
        <f>INDEX(Tables!$K:$K,MATCH($A440,Tables!$F:$F,0))</f>
        <v>1.2868999999999999</v>
      </c>
      <c r="F440" s="8">
        <f t="shared" si="36"/>
        <v>2614.5175159999999</v>
      </c>
      <c r="G440" s="8">
        <f t="shared" si="37"/>
        <v>1989.6478296759999</v>
      </c>
      <c r="H440" s="9">
        <f>_xlfn.IFNA(INDEX('Wage Index 2022'!$F:$F,MATCH($B$3,'Wage Index 2022'!$C:$C,0)),0)</f>
        <v>0.72400000000000009</v>
      </c>
      <c r="I440" s="8">
        <f t="shared" si="38"/>
        <v>1440.5050286854241</v>
      </c>
      <c r="J440" s="8">
        <f t="shared" si="39"/>
        <v>624.86968632399999</v>
      </c>
      <c r="K440" s="8">
        <f t="shared" si="40"/>
        <v>2065.3747150094241</v>
      </c>
    </row>
    <row r="441" spans="1:11" x14ac:dyDescent="0.25">
      <c r="A441" s="7" t="s">
        <v>446</v>
      </c>
      <c r="B441" s="7">
        <f>INDEX(Tables!$J:$J,MATCH($A441,Tables!$F:$F,0))</f>
        <v>3</v>
      </c>
      <c r="C441" s="8">
        <f t="shared" si="41"/>
        <v>2031.64</v>
      </c>
      <c r="D441" s="8">
        <f>IF($B$3&lt;&gt;"",(_xlfn.IFNA(INDEX(Tables!$B$13:$B$17,MATCH($D$3,Tables!$A$13:$A$17,0)),0))*$C441,0)</f>
        <v>2031.64</v>
      </c>
      <c r="E441" s="9">
        <f>INDEX(Tables!$K:$K,MATCH($A441,Tables!$F:$F,0))</f>
        <v>1.3512999999999999</v>
      </c>
      <c r="F441" s="8">
        <f t="shared" si="36"/>
        <v>2745.3551320000001</v>
      </c>
      <c r="G441" s="8">
        <f t="shared" si="37"/>
        <v>2089.2152554520003</v>
      </c>
      <c r="H441" s="9">
        <f>_xlfn.IFNA(INDEX('Wage Index 2022'!$F:$F,MATCH($B$3,'Wage Index 2022'!$C:$C,0)),0)</f>
        <v>0.72400000000000009</v>
      </c>
      <c r="I441" s="8">
        <f t="shared" si="38"/>
        <v>1512.5918449472483</v>
      </c>
      <c r="J441" s="8">
        <f t="shared" si="39"/>
        <v>656.13987654799996</v>
      </c>
      <c r="K441" s="8">
        <f t="shared" si="40"/>
        <v>2168.7317214952482</v>
      </c>
    </row>
    <row r="442" spans="1:11" x14ac:dyDescent="0.25">
      <c r="A442" s="7" t="s">
        <v>447</v>
      </c>
      <c r="B442" s="7">
        <f>INDEX(Tables!$J:$J,MATCH($A442,Tables!$F:$F,0))</f>
        <v>3</v>
      </c>
      <c r="C442" s="8">
        <f t="shared" si="41"/>
        <v>2031.64</v>
      </c>
      <c r="D442" s="8">
        <f>IF($B$3&lt;&gt;"",(_xlfn.IFNA(INDEX(Tables!$B$13:$B$17,MATCH($D$3,Tables!$A$13:$A$17,0)),0))*$C442,0)</f>
        <v>2031.64</v>
      </c>
      <c r="E442" s="9">
        <f>INDEX(Tables!$K:$K,MATCH($A442,Tables!$F:$F,0))</f>
        <v>1.5065999999999999</v>
      </c>
      <c r="F442" s="8">
        <f t="shared" si="36"/>
        <v>3060.8688240000001</v>
      </c>
      <c r="G442" s="8">
        <f t="shared" si="37"/>
        <v>2329.3211750640003</v>
      </c>
      <c r="H442" s="9">
        <f>_xlfn.IFNA(INDEX('Wage Index 2022'!$F:$F,MATCH($B$3,'Wage Index 2022'!$C:$C,0)),0)</f>
        <v>0.72400000000000009</v>
      </c>
      <c r="I442" s="8">
        <f t="shared" si="38"/>
        <v>1686.4285307463365</v>
      </c>
      <c r="J442" s="8">
        <f t="shared" si="39"/>
        <v>731.54764893599997</v>
      </c>
      <c r="K442" s="8">
        <f t="shared" si="40"/>
        <v>2417.9761796823364</v>
      </c>
    </row>
    <row r="443" spans="1:11" x14ac:dyDescent="0.25">
      <c r="A443" s="7" t="s">
        <v>448</v>
      </c>
      <c r="B443" s="7">
        <f>INDEX(Tables!$J:$J,MATCH($A443,Tables!$F:$F,0))</f>
        <v>3</v>
      </c>
      <c r="C443" s="8">
        <f t="shared" si="41"/>
        <v>2031.64</v>
      </c>
      <c r="D443" s="8">
        <f>IF($B$3&lt;&gt;"",(_xlfn.IFNA(INDEX(Tables!$B$13:$B$17,MATCH($D$3,Tables!$A$13:$A$17,0)),0))*$C443,0)</f>
        <v>2031.64</v>
      </c>
      <c r="E443" s="9">
        <f>INDEX(Tables!$K:$K,MATCH($A443,Tables!$F:$F,0))</f>
        <v>1.0387999999999999</v>
      </c>
      <c r="F443" s="8">
        <f t="shared" si="36"/>
        <v>2110.4676319999999</v>
      </c>
      <c r="G443" s="8">
        <f t="shared" si="37"/>
        <v>1606.065867952</v>
      </c>
      <c r="H443" s="9">
        <f>_xlfn.IFNA(INDEX('Wage Index 2022'!$F:$F,MATCH($B$3,'Wage Index 2022'!$C:$C,0)),0)</f>
        <v>0.72400000000000009</v>
      </c>
      <c r="I443" s="8">
        <f t="shared" si="38"/>
        <v>1162.7916883972482</v>
      </c>
      <c r="J443" s="8">
        <f t="shared" si="39"/>
        <v>504.40176404799996</v>
      </c>
      <c r="K443" s="8">
        <f t="shared" si="40"/>
        <v>1667.1934524452481</v>
      </c>
    </row>
    <row r="444" spans="1:11" x14ac:dyDescent="0.25">
      <c r="A444" s="7" t="s">
        <v>449</v>
      </c>
      <c r="B444" s="7">
        <f>INDEX(Tables!$J:$J,MATCH($A444,Tables!$F:$F,0))</f>
        <v>3</v>
      </c>
      <c r="C444" s="8">
        <f t="shared" si="41"/>
        <v>2031.64</v>
      </c>
      <c r="D444" s="8">
        <f>IF($B$3&lt;&gt;"",(_xlfn.IFNA(INDEX(Tables!$B$13:$B$17,MATCH($D$3,Tables!$A$13:$A$17,0)),0))*$C444,0)</f>
        <v>2031.64</v>
      </c>
      <c r="E444" s="9">
        <f>INDEX(Tables!$K:$K,MATCH($A444,Tables!$F:$F,0))</f>
        <v>1.1031</v>
      </c>
      <c r="F444" s="8">
        <f t="shared" si="36"/>
        <v>2241.1020840000001</v>
      </c>
      <c r="G444" s="8">
        <f t="shared" si="37"/>
        <v>1705.478685924</v>
      </c>
      <c r="H444" s="9">
        <f>_xlfn.IFNA(INDEX('Wage Index 2022'!$F:$F,MATCH($B$3,'Wage Index 2022'!$C:$C,0)),0)</f>
        <v>0.72400000000000009</v>
      </c>
      <c r="I444" s="8">
        <f t="shared" si="38"/>
        <v>1234.7665686089763</v>
      </c>
      <c r="J444" s="8">
        <f t="shared" si="39"/>
        <v>535.62339807600006</v>
      </c>
      <c r="K444" s="8">
        <f t="shared" si="40"/>
        <v>1770.3899666849763</v>
      </c>
    </row>
    <row r="445" spans="1:11" x14ac:dyDescent="0.25">
      <c r="A445" s="7" t="s">
        <v>450</v>
      </c>
      <c r="B445" s="7">
        <f>INDEX(Tables!$J:$J,MATCH($A445,Tables!$F:$F,0))</f>
        <v>3</v>
      </c>
      <c r="C445" s="8">
        <f t="shared" si="41"/>
        <v>2031.64</v>
      </c>
      <c r="D445" s="8">
        <f>IF($B$3&lt;&gt;"",(_xlfn.IFNA(INDEX(Tables!$B$13:$B$17,MATCH($D$3,Tables!$A$13:$A$17,0)),0))*$C445,0)</f>
        <v>2031.64</v>
      </c>
      <c r="E445" s="9">
        <f>INDEX(Tables!$K:$K,MATCH($A445,Tables!$F:$F,0))</f>
        <v>1.2584</v>
      </c>
      <c r="F445" s="8">
        <f t="shared" si="36"/>
        <v>2556.6157760000001</v>
      </c>
      <c r="G445" s="8">
        <f t="shared" si="37"/>
        <v>1945.584605536</v>
      </c>
      <c r="H445" s="9">
        <f>_xlfn.IFNA(INDEX('Wage Index 2022'!$F:$F,MATCH($B$3,'Wage Index 2022'!$C:$C,0)),0)</f>
        <v>0.72400000000000009</v>
      </c>
      <c r="I445" s="8">
        <f t="shared" si="38"/>
        <v>1408.6032544080642</v>
      </c>
      <c r="J445" s="8">
        <f t="shared" si="39"/>
        <v>611.03117046399996</v>
      </c>
      <c r="K445" s="8">
        <f t="shared" si="40"/>
        <v>2019.6344248720643</v>
      </c>
    </row>
    <row r="446" spans="1:11" x14ac:dyDescent="0.25">
      <c r="A446" s="7" t="s">
        <v>451</v>
      </c>
      <c r="B446" s="7">
        <f>INDEX(Tables!$J:$J,MATCH($A446,Tables!$F:$F,0))</f>
        <v>3</v>
      </c>
      <c r="C446" s="8">
        <f t="shared" si="41"/>
        <v>2031.64</v>
      </c>
      <c r="D446" s="8">
        <f>IF($B$3&lt;&gt;"",(_xlfn.IFNA(INDEX(Tables!$B$13:$B$17,MATCH($D$3,Tables!$A$13:$A$17,0)),0))*$C446,0)</f>
        <v>2031.64</v>
      </c>
      <c r="E446" s="9">
        <f>INDEX(Tables!$K:$K,MATCH($A446,Tables!$F:$F,0))</f>
        <v>1.1535</v>
      </c>
      <c r="F446" s="8">
        <f t="shared" si="36"/>
        <v>2343.49674</v>
      </c>
      <c r="G446" s="8">
        <f t="shared" si="37"/>
        <v>1783.40101914</v>
      </c>
      <c r="H446" s="9">
        <f>_xlfn.IFNA(INDEX('Wage Index 2022'!$F:$F,MATCH($B$3,'Wage Index 2022'!$C:$C,0)),0)</f>
        <v>0.72400000000000009</v>
      </c>
      <c r="I446" s="8">
        <f t="shared" si="38"/>
        <v>1291.1823378573602</v>
      </c>
      <c r="J446" s="8">
        <f t="shared" si="39"/>
        <v>560.09572086000003</v>
      </c>
      <c r="K446" s="8">
        <f t="shared" si="40"/>
        <v>1851.2780587173602</v>
      </c>
    </row>
    <row r="447" spans="1:11" x14ac:dyDescent="0.25">
      <c r="A447" s="7" t="s">
        <v>452</v>
      </c>
      <c r="B447" s="7">
        <f>INDEX(Tables!$J:$J,MATCH($A447,Tables!$F:$F,0))</f>
        <v>3</v>
      </c>
      <c r="C447" s="8">
        <f t="shared" si="41"/>
        <v>2031.64</v>
      </c>
      <c r="D447" s="8">
        <f>IF($B$3&lt;&gt;"",(_xlfn.IFNA(INDEX(Tables!$B$13:$B$17,MATCH($D$3,Tables!$A$13:$A$17,0)),0))*$C447,0)</f>
        <v>2031.64</v>
      </c>
      <c r="E447" s="9">
        <f>INDEX(Tables!$K:$K,MATCH($A447,Tables!$F:$F,0))</f>
        <v>1.2178</v>
      </c>
      <c r="F447" s="8">
        <f t="shared" si="36"/>
        <v>2474.1311920000003</v>
      </c>
      <c r="G447" s="8">
        <f t="shared" si="37"/>
        <v>1882.8138371120003</v>
      </c>
      <c r="H447" s="9">
        <f>_xlfn.IFNA(INDEX('Wage Index 2022'!$F:$F,MATCH($B$3,'Wage Index 2022'!$C:$C,0)),0)</f>
        <v>0.72400000000000009</v>
      </c>
      <c r="I447" s="8">
        <f t="shared" si="38"/>
        <v>1363.1572180690885</v>
      </c>
      <c r="J447" s="8">
        <f t="shared" si="39"/>
        <v>591.31735488800007</v>
      </c>
      <c r="K447" s="8">
        <f t="shared" si="40"/>
        <v>1954.4745729570886</v>
      </c>
    </row>
    <row r="448" spans="1:11" x14ac:dyDescent="0.25">
      <c r="A448" s="7" t="s">
        <v>453</v>
      </c>
      <c r="B448" s="7">
        <f>INDEX(Tables!$J:$J,MATCH($A448,Tables!$F:$F,0))</f>
        <v>4</v>
      </c>
      <c r="C448" s="8">
        <f t="shared" si="41"/>
        <v>2031.64</v>
      </c>
      <c r="D448" s="8">
        <f>IF($B$3&lt;&gt;"",(_xlfn.IFNA(INDEX(Tables!$B$13:$B$17,MATCH($D$3,Tables!$A$13:$A$17,0)),0))*$C448,0)</f>
        <v>2031.64</v>
      </c>
      <c r="E448" s="9">
        <f>INDEX(Tables!$K:$K,MATCH($A448,Tables!$F:$F,0))</f>
        <v>1.3731</v>
      </c>
      <c r="F448" s="8">
        <f t="shared" si="36"/>
        <v>2789.6448840000003</v>
      </c>
      <c r="G448" s="8">
        <f t="shared" si="37"/>
        <v>2122.9197567240003</v>
      </c>
      <c r="H448" s="9">
        <f>_xlfn.IFNA(INDEX('Wage Index 2022'!$F:$F,MATCH($B$3,'Wage Index 2022'!$C:$C,0)),0)</f>
        <v>0.72400000000000009</v>
      </c>
      <c r="I448" s="8">
        <f t="shared" si="38"/>
        <v>1536.9939038681764</v>
      </c>
      <c r="J448" s="8">
        <f t="shared" si="39"/>
        <v>666.72512727600008</v>
      </c>
      <c r="K448" s="8">
        <f t="shared" si="40"/>
        <v>2203.7190311441764</v>
      </c>
    </row>
    <row r="449" spans="1:11" x14ac:dyDescent="0.25">
      <c r="A449" s="7" t="s">
        <v>454</v>
      </c>
      <c r="B449" s="7">
        <f>INDEX(Tables!$J:$J,MATCH($A449,Tables!$F:$F,0))</f>
        <v>3</v>
      </c>
      <c r="C449" s="8">
        <f t="shared" si="41"/>
        <v>2031.64</v>
      </c>
      <c r="D449" s="8">
        <f>IF($B$3&lt;&gt;"",(_xlfn.IFNA(INDEX(Tables!$B$13:$B$17,MATCH($D$3,Tables!$A$13:$A$17,0)),0))*$C449,0)</f>
        <v>2031.64</v>
      </c>
      <c r="E449" s="9">
        <f>INDEX(Tables!$K:$K,MATCH($A449,Tables!$F:$F,0))</f>
        <v>1.2605999999999999</v>
      </c>
      <c r="F449" s="8">
        <f t="shared" si="36"/>
        <v>2561.085384</v>
      </c>
      <c r="G449" s="8">
        <f t="shared" si="37"/>
        <v>1948.985977224</v>
      </c>
      <c r="H449" s="9">
        <f>_xlfn.IFNA(INDEX('Wage Index 2022'!$F:$F,MATCH($B$3,'Wage Index 2022'!$C:$C,0)),0)</f>
        <v>0.72400000000000009</v>
      </c>
      <c r="I449" s="8">
        <f t="shared" si="38"/>
        <v>1411.0658475101761</v>
      </c>
      <c r="J449" s="8">
        <f t="shared" si="39"/>
        <v>612.09940677600002</v>
      </c>
      <c r="K449" s="8">
        <f t="shared" si="40"/>
        <v>2023.1652542861762</v>
      </c>
    </row>
    <row r="450" spans="1:11" x14ac:dyDescent="0.25">
      <c r="A450" s="7" t="s">
        <v>455</v>
      </c>
      <c r="B450" s="7">
        <f>INDEX(Tables!$J:$J,MATCH($A450,Tables!$F:$F,0))</f>
        <v>3</v>
      </c>
      <c r="C450" s="8">
        <f t="shared" si="41"/>
        <v>2031.64</v>
      </c>
      <c r="D450" s="8">
        <f>IF($B$3&lt;&gt;"",(_xlfn.IFNA(INDEX(Tables!$B$13:$B$17,MATCH($D$3,Tables!$A$13:$A$17,0)),0))*$C450,0)</f>
        <v>2031.64</v>
      </c>
      <c r="E450" s="9">
        <f>INDEX(Tables!$K:$K,MATCH($A450,Tables!$F:$F,0))</f>
        <v>1.3249</v>
      </c>
      <c r="F450" s="8">
        <f t="shared" si="36"/>
        <v>2691.7198360000002</v>
      </c>
      <c r="G450" s="8">
        <f t="shared" si="37"/>
        <v>2048.3987951960003</v>
      </c>
      <c r="H450" s="9">
        <f>_xlfn.IFNA(INDEX('Wage Index 2022'!$F:$F,MATCH($B$3,'Wage Index 2022'!$C:$C,0)),0)</f>
        <v>0.72400000000000009</v>
      </c>
      <c r="I450" s="8">
        <f t="shared" si="38"/>
        <v>1483.0407277219044</v>
      </c>
      <c r="J450" s="8">
        <f t="shared" si="39"/>
        <v>643.32104080400006</v>
      </c>
      <c r="K450" s="8">
        <f t="shared" si="40"/>
        <v>2126.3617685259046</v>
      </c>
    </row>
    <row r="451" spans="1:11" x14ac:dyDescent="0.25">
      <c r="A451" s="7" t="s">
        <v>456</v>
      </c>
      <c r="B451" s="7">
        <f>INDEX(Tables!$J:$J,MATCH($A451,Tables!$F:$F,0))</f>
        <v>3</v>
      </c>
      <c r="C451" s="8">
        <f t="shared" si="41"/>
        <v>2031.64</v>
      </c>
      <c r="D451" s="8">
        <f>IF($B$3&lt;&gt;"",(_xlfn.IFNA(INDEX(Tables!$B$13:$B$17,MATCH($D$3,Tables!$A$13:$A$17,0)),0))*$C451,0)</f>
        <v>2031.64</v>
      </c>
      <c r="E451" s="9">
        <f>INDEX(Tables!$K:$K,MATCH($A451,Tables!$F:$F,0))</f>
        <v>1.4802</v>
      </c>
      <c r="F451" s="8">
        <f t="shared" si="36"/>
        <v>3007.2335280000002</v>
      </c>
      <c r="G451" s="8">
        <f t="shared" si="37"/>
        <v>2288.5047148080002</v>
      </c>
      <c r="H451" s="9">
        <f>_xlfn.IFNA(INDEX('Wage Index 2022'!$F:$F,MATCH($B$3,'Wage Index 2022'!$C:$C,0)),0)</f>
        <v>0.72400000000000009</v>
      </c>
      <c r="I451" s="8">
        <f t="shared" si="38"/>
        <v>1656.8774135209924</v>
      </c>
      <c r="J451" s="8">
        <f t="shared" si="39"/>
        <v>718.72881319200008</v>
      </c>
      <c r="K451" s="8">
        <f t="shared" si="40"/>
        <v>2375.6062267129923</v>
      </c>
    </row>
  </sheetData>
  <sheetProtection algorithmName="SHA-512" hashValue="Mmz2Imz+YUNs+hpNBFJpya9wEpq/XRL8C0xyC5SZt0xjhrrJUv6OFJ/uxChrbKr3fafM1uwFMekZL60/BONCCw==" saltValue="wJuIX121KdB7DODmR6fdhQ==" spinCount="100000" sheet="1" objects="1" scenarios="1"/>
  <mergeCells count="3">
    <mergeCell ref="A1:K1"/>
    <mergeCell ref="D3:E3"/>
    <mergeCell ref="H3:J3"/>
  </mergeCells>
  <pageMargins left="0.25" right="0.25" top="0.25" bottom="0.5" header="0.3" footer="0.3"/>
  <pageSetup scale="71" fitToHeight="0" orientation="portrait" r:id="rId1"/>
  <headerFooter>
    <oddFooter>&amp;L&amp;P of &amp;N&amp;CPrepared by Healthcare Provider Solutions&amp;R&amp;F |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lease only either Enter an &quot;X&quot; in this Box or Leave this entry Blank" prompt="Enter an &quot;X&quot; in this box if your Agency is under a 2% Medicare Payment Reduction due to not submitting the Quality Data." xr:uid="{41448BE5-097B-4D77-AF36-4C1E67390E4D}">
          <x14:formula1>
            <xm:f>Tables!$A$28:$A$30</xm:f>
          </x14:formula1>
          <xm:sqref>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9D10-5C0B-43BE-BD25-297939249C46}">
  <sheetPr codeName="Sheet2"/>
  <dimension ref="A1:D39"/>
  <sheetViews>
    <sheetView workbookViewId="0">
      <selection activeCell="B20" sqref="B20:C20"/>
    </sheetView>
  </sheetViews>
  <sheetFormatPr defaultColWidth="9.140625" defaultRowHeight="15" x14ac:dyDescent="0.25"/>
  <cols>
    <col min="1" max="4" width="13.7109375" style="32" customWidth="1"/>
    <col min="5" max="16384" width="9.140625" style="32"/>
  </cols>
  <sheetData>
    <row r="1" spans="1:4" ht="15.75" thickBot="1" x14ac:dyDescent="0.3">
      <c r="A1" s="98" t="s">
        <v>532</v>
      </c>
      <c r="B1" s="98"/>
      <c r="C1" s="98"/>
      <c r="D1" s="55"/>
    </row>
    <row r="2" spans="1:4" ht="10.5" customHeight="1" x14ac:dyDescent="0.25"/>
    <row r="3" spans="1:4" ht="60" customHeight="1" x14ac:dyDescent="0.25">
      <c r="A3" s="96" t="s">
        <v>0</v>
      </c>
      <c r="B3" s="96"/>
      <c r="C3" s="96"/>
      <c r="D3" s="96"/>
    </row>
    <row r="4" spans="1:4" ht="10.5" customHeight="1" x14ac:dyDescent="0.25">
      <c r="A4" s="6"/>
      <c r="B4" s="6"/>
      <c r="C4" s="6"/>
      <c r="D4" s="6"/>
    </row>
    <row r="5" spans="1:4" ht="20.25" x14ac:dyDescent="0.3">
      <c r="A5" s="103" t="s">
        <v>475</v>
      </c>
      <c r="B5" s="103"/>
      <c r="C5" s="103"/>
      <c r="D5" s="103"/>
    </row>
    <row r="6" spans="1:4" ht="20.25" x14ac:dyDescent="0.3">
      <c r="A6" s="104" t="s">
        <v>2549</v>
      </c>
      <c r="B6" s="104"/>
      <c r="C6" s="104"/>
      <c r="D6" s="104"/>
    </row>
    <row r="7" spans="1:4" ht="10.5" customHeight="1" x14ac:dyDescent="0.25">
      <c r="A7" s="6"/>
      <c r="B7" s="6"/>
      <c r="C7" s="6"/>
      <c r="D7" s="6"/>
    </row>
    <row r="8" spans="1:4" x14ac:dyDescent="0.25">
      <c r="A8" s="6" t="s">
        <v>2550</v>
      </c>
      <c r="B8" s="6"/>
      <c r="C8" s="6"/>
      <c r="D8" s="6"/>
    </row>
    <row r="9" spans="1:4" ht="10.5" customHeight="1" x14ac:dyDescent="0.25">
      <c r="A9" s="6"/>
      <c r="B9" s="6"/>
      <c r="C9" s="6"/>
      <c r="D9" s="6"/>
    </row>
    <row r="10" spans="1:4" x14ac:dyDescent="0.25">
      <c r="A10" s="33"/>
      <c r="B10" s="33"/>
      <c r="C10" s="33"/>
      <c r="D10" s="7" t="s">
        <v>12</v>
      </c>
    </row>
    <row r="11" spans="1:4" x14ac:dyDescent="0.25">
      <c r="A11" s="33" t="s">
        <v>4</v>
      </c>
      <c r="B11" s="33" t="s">
        <v>9</v>
      </c>
      <c r="C11" s="33" t="s">
        <v>11</v>
      </c>
      <c r="D11" s="33" t="s">
        <v>20</v>
      </c>
    </row>
    <row r="12" spans="1:4" x14ac:dyDescent="0.25">
      <c r="A12" s="6"/>
      <c r="B12" s="6"/>
      <c r="C12" s="6"/>
      <c r="D12" s="6"/>
    </row>
    <row r="13" spans="1:4" x14ac:dyDescent="0.25">
      <c r="A13" s="6" t="s">
        <v>463</v>
      </c>
      <c r="B13" s="34">
        <f>IF(UPPER($D$1)="X",INDEX(Tables!$C$5:$C$10,MATCH($A13,Tables!$A$5:$A$10,0))*Tables!$B$19*INDEX(Tables!$B$13:$B$17,MATCH($B$22,Tables!$A$13:$A$17,0))*$B$23,INDEX(Tables!$B$5:$B$10,MATCH($A13,Tables!$A$5:$A$10,0))*Tables!$B$19*INDEX(Tables!$B$13:$B$17,MATCH($B$22,Tables!$A$13:$A$17,0))*$B$23)</f>
        <v>86.446251600000011</v>
      </c>
      <c r="C13" s="34">
        <f>IF(UPPER($D$1)="X",INDEX(Tables!$C$5:$C$10,MATCH($A13,Tables!$A$5:$A$10,0))*Tables!$B$20*INDEX(Tables!$B$13:$B$17,MATCH($B$22,Tables!$A$13:$A$17,0)),INDEX(Tables!$B$5:$B$10,MATCH($A13,Tables!$A$5:$A$10,0))*Tables!$B$20*INDEX(Tables!$B$13:$B$17,MATCH($B$22,Tables!$A$13:$A$17,0)))</f>
        <v>37.499099999999999</v>
      </c>
      <c r="D13" s="35">
        <f>SUM(B13:C13)</f>
        <v>123.94535160000001</v>
      </c>
    </row>
    <row r="14" spans="1:4" x14ac:dyDescent="0.25">
      <c r="A14" s="6" t="s">
        <v>459</v>
      </c>
      <c r="B14" s="34">
        <f>IF(UPPER($D$1)="X",INDEX(Tables!$C$5:$C$10,MATCH($A14,Tables!$A$5:$A$10,0))*Tables!$B$19*INDEX(Tables!$B$13:$B$17,MATCH($B$22,Tables!$A$13:$A$17,0))*$B$23,INDEX(Tables!$B$5:$B$10,MATCH($A14,Tables!$A$5:$A$10,0))*Tables!$B$19*INDEX(Tables!$B$13:$B$17,MATCH($B$22,Tables!$A$13:$A$17,0))*$B$23)</f>
        <v>39.140482560000009</v>
      </c>
      <c r="C14" s="34">
        <f>IF(UPPER($D$1)="X",INDEX(Tables!$C$5:$C$10,MATCH($A14,Tables!$A$5:$A$10,0))*Tables!$B$20*INDEX(Tables!$B$13:$B$17,MATCH($B$22,Tables!$A$13:$A$17,0)),INDEX(Tables!$B$5:$B$10,MATCH($A14,Tables!$A$5:$A$10,0))*Tables!$B$20*INDEX(Tables!$B$13:$B$17,MATCH($B$22,Tables!$A$13:$A$17,0)))</f>
        <v>16.978560000000002</v>
      </c>
      <c r="D14" s="35">
        <f t="shared" ref="D14:D18" si="0">SUM(B14:C14)</f>
        <v>56.119042560000011</v>
      </c>
    </row>
    <row r="15" spans="1:4" x14ac:dyDescent="0.25">
      <c r="A15" s="6" t="s">
        <v>462</v>
      </c>
      <c r="B15" s="34">
        <f>IF(UPPER($D$1)="X",INDEX(Tables!$C$5:$C$10,MATCH($A15,Tables!$A$5:$A$10,0))*Tables!$B$19*INDEX(Tables!$B$13:$B$17,MATCH($B$22,Tables!$A$13:$A$17,0))*$B$23,INDEX(Tables!$B$5:$B$10,MATCH($A15,Tables!$A$5:$A$10,0))*Tables!$B$19*INDEX(Tables!$B$13:$B$17,MATCH($B$22,Tables!$A$13:$A$17,0))*$B$23)</f>
        <v>94.484816360000025</v>
      </c>
      <c r="C15" s="34">
        <f>IF(UPPER($D$1)="X",INDEX(Tables!$C$5:$C$10,MATCH($A15,Tables!$A$5:$A$10,0))*Tables!$B$20*INDEX(Tables!$B$13:$B$17,MATCH($B$22,Tables!$A$13:$A$17,0)),INDEX(Tables!$B$5:$B$10,MATCH($A15,Tables!$A$5:$A$10,0))*Tables!$B$20*INDEX(Tables!$B$13:$B$17,MATCH($B$22,Tables!$A$13:$A$17,0)))</f>
        <v>40.986110000000004</v>
      </c>
      <c r="D15" s="35">
        <f t="shared" si="0"/>
        <v>135.47092636000002</v>
      </c>
    </row>
    <row r="16" spans="1:4" x14ac:dyDescent="0.25">
      <c r="A16" s="6" t="s">
        <v>461</v>
      </c>
      <c r="B16" s="34">
        <f>IF(UPPER($D$1)="X",INDEX(Tables!$C$5:$C$10,MATCH($A16,Tables!$A$5:$A$10,0))*Tables!$B$19*INDEX(Tables!$B$13:$B$17,MATCH($B$22,Tables!$A$13:$A$17,0))*$B$23,INDEX(Tables!$B$5:$B$10,MATCH($A16,Tables!$A$5:$A$10,0))*Tables!$B$19*INDEX(Tables!$B$13:$B$17,MATCH($B$22,Tables!$A$13:$A$17,0))*$B$23)</f>
        <v>95.134953880000012</v>
      </c>
      <c r="C16" s="34">
        <f>IF(UPPER($D$1)="X",INDEX(Tables!$C$5:$C$10,MATCH($A16,Tables!$A$5:$A$10,0))*Tables!$B$20*INDEX(Tables!$B$13:$B$17,MATCH($B$22,Tables!$A$13:$A$17,0)),INDEX(Tables!$B$5:$B$10,MATCH($A16,Tables!$A$5:$A$10,0))*Tables!$B$20*INDEX(Tables!$B$13:$B$17,MATCH($B$22,Tables!$A$13:$A$17,0)))</f>
        <v>41.268129999999992</v>
      </c>
      <c r="D16" s="35">
        <f t="shared" si="0"/>
        <v>136.40308388</v>
      </c>
    </row>
    <row r="17" spans="1:4" x14ac:dyDescent="0.25">
      <c r="A17" s="6" t="s">
        <v>464</v>
      </c>
      <c r="B17" s="34">
        <f>IF(UPPER($D$1)="X",INDEX(Tables!$C$5:$C$10,MATCH($A17,Tables!$A$5:$A$10,0))*Tables!$B$19*INDEX(Tables!$B$13:$B$17,MATCH($B$22,Tables!$A$13:$A$17,0))*$B$23,INDEX(Tables!$B$5:$B$10,MATCH($A17,Tables!$A$5:$A$10,0))*Tables!$B$19*INDEX(Tables!$B$13:$B$17,MATCH($B$22,Tables!$A$13:$A$17,0))*$B$23)</f>
        <v>102.70519924000001</v>
      </c>
      <c r="C17" s="34">
        <f>IF(UPPER($D$1)="X",INDEX(Tables!$C$5:$C$10,MATCH($A17,Tables!$A$5:$A$10,0))*Tables!$B$20*INDEX(Tables!$B$13:$B$17,MATCH($B$22,Tables!$A$13:$A$17,0)),INDEX(Tables!$B$5:$B$10,MATCH($A17,Tables!$A$5:$A$10,0))*Tables!$B$20*INDEX(Tables!$B$13:$B$17,MATCH($B$22,Tables!$A$13:$A$17,0)))</f>
        <v>44.551989999999996</v>
      </c>
      <c r="D17" s="35">
        <f t="shared" si="0"/>
        <v>147.25718924</v>
      </c>
    </row>
    <row r="18" spans="1:4" x14ac:dyDescent="0.25">
      <c r="A18" s="6" t="s">
        <v>460</v>
      </c>
      <c r="B18" s="34">
        <f>IF(UPPER($D$1)="X",INDEX(Tables!$C$5:$C$10,MATCH($A18,Tables!$A$5:$A$10,0))*Tables!$B$19*INDEX(Tables!$B$13:$B$17,MATCH($B$22,Tables!$A$13:$A$17,0))*$B$23,INDEX(Tables!$B$5:$B$10,MATCH($A18,Tables!$A$5:$A$10,0))*Tables!$B$19*INDEX(Tables!$B$13:$B$17,MATCH($B$22,Tables!$A$13:$A$17,0))*$B$23)</f>
        <v>138.55642672000002</v>
      </c>
      <c r="C18" s="34">
        <f>IF(UPPER($D$1)="X",INDEX(Tables!$C$5:$C$10,MATCH($A18,Tables!$A$5:$A$10,0))*Tables!$B$20*INDEX(Tables!$B$13:$B$17,MATCH($B$22,Tables!$A$13:$A$17,0)),INDEX(Tables!$B$5:$B$10,MATCH($A18,Tables!$A$5:$A$10,0))*Tables!$B$20*INDEX(Tables!$B$13:$B$17,MATCH($B$22,Tables!$A$13:$A$17,0)))</f>
        <v>60.103719999999996</v>
      </c>
      <c r="D18" s="35">
        <f t="shared" si="0"/>
        <v>198.66014672</v>
      </c>
    </row>
    <row r="19" spans="1:4" ht="10.5" customHeight="1" x14ac:dyDescent="0.25">
      <c r="A19" s="6"/>
      <c r="B19" s="6"/>
      <c r="C19" s="6"/>
      <c r="D19" s="6"/>
    </row>
    <row r="20" spans="1:4" x14ac:dyDescent="0.25">
      <c r="A20" s="62" t="s">
        <v>476</v>
      </c>
      <c r="B20" s="110">
        <v>1001</v>
      </c>
      <c r="C20" s="111"/>
      <c r="D20" s="6"/>
    </row>
    <row r="21" spans="1:4" x14ac:dyDescent="0.25">
      <c r="A21" s="62" t="s">
        <v>477</v>
      </c>
      <c r="B21" s="108">
        <f>IF($B$20&lt;&gt;"",_xlfn.IFNA(INDEX('Wage Index 2022'!$D:$D,MATCH($B$20,'Wage Index 2022'!$C:$C,0)),""),"")</f>
        <v>33860</v>
      </c>
      <c r="C21" s="109"/>
      <c r="D21" s="6"/>
    </row>
    <row r="22" spans="1:4" ht="30" customHeight="1" x14ac:dyDescent="0.25">
      <c r="A22" s="36" t="s">
        <v>478</v>
      </c>
      <c r="B22" s="99" t="str">
        <f>IF($B$20&lt;&gt;"",_xlfn.IFNA(INDEX('Wage Index 2022'!$E:$E,MATCH($B$20,'Wage Index 2022'!$C:$C,0)),""),"")</f>
        <v>URBAN</v>
      </c>
      <c r="C22" s="100"/>
      <c r="D22" s="6"/>
    </row>
    <row r="23" spans="1:4" x14ac:dyDescent="0.25">
      <c r="A23" s="62" t="s">
        <v>479</v>
      </c>
      <c r="B23" s="101">
        <f>IF($B$20&lt;&gt;"",_xlfn.IFNA(INDEX('Wage Index 2022'!$F:$F,MATCH($B$20,'Wage Index 2022'!$C:$C,0)),0),"")</f>
        <v>0.72400000000000009</v>
      </c>
      <c r="C23" s="102"/>
      <c r="D23" s="6"/>
    </row>
    <row r="25" spans="1:4" ht="20.25" x14ac:dyDescent="0.3">
      <c r="A25" s="103" t="s">
        <v>480</v>
      </c>
      <c r="B25" s="103"/>
      <c r="C25" s="103"/>
      <c r="D25" s="103"/>
    </row>
    <row r="26" spans="1:4" ht="20.25" x14ac:dyDescent="0.3">
      <c r="A26" s="104">
        <v>2022</v>
      </c>
      <c r="B26" s="104"/>
      <c r="C26" s="104"/>
      <c r="D26" s="104"/>
    </row>
    <row r="27" spans="1:4" ht="90" customHeight="1" x14ac:dyDescent="0.25">
      <c r="A27" s="105" t="s">
        <v>481</v>
      </c>
      <c r="B27" s="105"/>
      <c r="C27" s="105"/>
      <c r="D27" s="105"/>
    </row>
    <row r="28" spans="1:4" ht="10.5" customHeight="1" x14ac:dyDescent="0.25">
      <c r="A28" s="6"/>
      <c r="B28" s="6"/>
      <c r="C28" s="6"/>
      <c r="D28" s="6"/>
    </row>
    <row r="29" spans="1:4" x14ac:dyDescent="0.25">
      <c r="A29" s="33"/>
      <c r="B29" s="33"/>
      <c r="C29" s="33"/>
      <c r="D29" s="7" t="s">
        <v>12</v>
      </c>
    </row>
    <row r="30" spans="1:4" x14ac:dyDescent="0.25">
      <c r="A30" s="33"/>
      <c r="B30" s="33" t="s">
        <v>9</v>
      </c>
      <c r="C30" s="33" t="s">
        <v>11</v>
      </c>
      <c r="D30" s="33" t="s">
        <v>482</v>
      </c>
    </row>
    <row r="31" spans="1:4" x14ac:dyDescent="0.25">
      <c r="A31" s="6" t="s">
        <v>463</v>
      </c>
      <c r="B31" s="34">
        <f>IF(UPPER($D$1)="X",Tables!$B$19*INDEX(Tables!$C$5:$C$10,MATCH($A31,Tables!$A$5:$A$10,0))*INDEX(Tables!$B$23:$B$26,MATCH($A31,Tables!$A$23:$A$26,0))*INDEX(Tables!$B$13:$B$17,MATCH($B$38,Tables!$A$13:$A$17,0))*$B$39,Tables!$B$19*INDEX(Tables!$B$5:$B$10,MATCH($A31,Tables!$A$5:$A$10,0))*INDEX(Tables!$B$23:$B$26,MATCH($A31,Tables!$A$23:$A$26,0))*INDEX(Tables!$B$13:$B$17,MATCH($B$38,Tables!$A$13:$A$17,0))*$B$39)</f>
        <v>159.50197882716003</v>
      </c>
      <c r="C31" s="34">
        <f>IF(UPPER($D$1)="X",Tables!$B$20*INDEX(Tables!$C$5:$C$10,MATCH($A31,Tables!$A$5:$A$10,0))*INDEX(Tables!$B$23:$B$26,MATCH($A31,Tables!$A$23:$A$26,0))*INDEX(Tables!$B$13:$B$17,MATCH($B$38,Tables!$A$13:$A$17,0)),Tables!$B$20*INDEX(Tables!$B$5:$B$10,MATCH($A31,Tables!$A$5:$A$10,0))*INDEX(Tables!$B$23:$B$26,MATCH($A31,Tables!$A$23:$A$26,0))*INDEX(Tables!$B$13:$B$17,MATCH($B$38,Tables!$A$13:$A$17,0)))</f>
        <v>69.189589409999996</v>
      </c>
      <c r="D31" s="35">
        <f>SUM(B31:C31)</f>
        <v>228.69156823716003</v>
      </c>
    </row>
    <row r="32" spans="1:4" x14ac:dyDescent="0.25">
      <c r="A32" s="6" t="s">
        <v>461</v>
      </c>
      <c r="B32" s="34">
        <f>IF(UPPER($D$1)="X",Tables!$B$19*INDEX(Tables!$C$5:$C$10,MATCH($A32,Tables!$A$5:$A$10,0))*INDEX(Tables!$B$23:$B$26,MATCH($A32,Tables!$A$23:$A$26,0))*INDEX(Tables!$B$13:$B$17,MATCH($B$38,Tables!$A$13:$A$17,0))*$B$39,Tables!$B$19*INDEX(Tables!$B$5:$B$10,MATCH($A32,Tables!$A$5:$A$10,0))*INDEX(Tables!$B$23:$B$26,MATCH($A32,Tables!$A$23:$A$26,0))*INDEX(Tables!$B$13:$B$17,MATCH($B$38,Tables!$A$13:$A$17,0))*$B$39)</f>
        <v>158.8753729796</v>
      </c>
      <c r="C32" s="34">
        <f>IF(UPPER($D$1)="X",Tables!$B$20*INDEX(Tables!$C$5:$C$10,MATCH($A32,Tables!$A$5:$A$10,0))*INDEX(Tables!$B$23:$B$26,MATCH($A32,Tables!$A$23:$A$26,0))*INDEX(Tables!$B$13:$B$17,MATCH($B$38,Tables!$A$13:$A$17,0)),Tables!$B$20*INDEX(Tables!$B$5:$B$10,MATCH($A32,Tables!$A$5:$A$10,0))*INDEX(Tables!$B$23:$B$26,MATCH($A32,Tables!$A$23:$A$26,0))*INDEX(Tables!$B$13:$B$17,MATCH($B$38,Tables!$A$13:$A$17,0)))</f>
        <v>68.917777099999981</v>
      </c>
      <c r="D32" s="35">
        <f t="shared" ref="D32" si="1">SUM(B32:C32)</f>
        <v>227.79315007959997</v>
      </c>
    </row>
    <row r="33" spans="1:4" x14ac:dyDescent="0.25">
      <c r="A33" s="6" t="s">
        <v>462</v>
      </c>
      <c r="B33" s="34">
        <f>IF(UPPER($D$1)="X",Tables!$B$19*INDEX(Tables!$C$5:$C$10,MATCH($A33,Tables!$A$5:$A$10,0))*INDEX(Tables!$B$23:$B$26,MATCH($A33,Tables!$A$23:$A$26,0))*INDEX(Tables!$B$13:$B$17,MATCH($B$38,Tables!$A$13:$A$17,0))*$B$39,Tables!$B$19*INDEX(Tables!$B$5:$B$10,MATCH($A33,Tables!$A$5:$A$10,0))*INDEX(Tables!$B$23:$B$26,MATCH($A33,Tables!$A$23:$A$26,0))*INDEX(Tables!$B$13:$B$17,MATCH($B$38,Tables!$A$13:$A$17,0))*$B$39)</f>
        <v>157.78964332120003</v>
      </c>
      <c r="C33" s="34">
        <f>IF(UPPER($D$1)="X",Tables!$B$20*INDEX(Tables!$C$5:$C$10,MATCH($A33,Tables!$A$5:$A$10,0))*INDEX(Tables!$B$23:$B$26,MATCH($A33,Tables!$A$23:$A$26,0))*INDEX(Tables!$B$13:$B$17,MATCH($B$38,Tables!$A$13:$A$17,0)),Tables!$B$20*INDEX(Tables!$B$5:$B$10,MATCH($A33,Tables!$A$5:$A$10,0))*INDEX(Tables!$B$23:$B$26,MATCH($A33,Tables!$A$23:$A$26,0))*INDEX(Tables!$B$13:$B$17,MATCH($B$38,Tables!$A$13:$A$17,0)))</f>
        <v>68.446803700000004</v>
      </c>
      <c r="D33" s="35">
        <f t="shared" ref="D33:D34" si="2">SUM(B33:C33)</f>
        <v>226.23644702120004</v>
      </c>
    </row>
    <row r="34" spans="1:4" x14ac:dyDescent="0.25">
      <c r="A34" s="6" t="s">
        <v>464</v>
      </c>
      <c r="B34" s="34">
        <f>IF(UPPER($D$1)="X",Tables!$B$19*INDEX(Tables!$C$5:$C$10,MATCH($A34,Tables!$A$5:$A$10,0))*INDEX(Tables!$B$23:$B$26,MATCH($A34,Tables!$A$23:$A$26,0))*INDEX(Tables!$B$13:$B$17,MATCH($B$38,Tables!$A$13:$A$17,0))*$B$39,Tables!$B$19*INDEX(Tables!$B$5:$B$10,MATCH($A34,Tables!$A$5:$A$10,0))*INDEX(Tables!$B$23:$B$26,MATCH($A34,Tables!$A$23:$A$26,0))*INDEX(Tables!$B$13:$B$17,MATCH($B$38,Tables!$A$13:$A$17,0))*$B$39)</f>
        <v>167.06027708378403</v>
      </c>
      <c r="C34" s="34">
        <f>IF(UPPER($D$1)="X",Tables!$B$20*INDEX(Tables!$C$5:$C$10,MATCH($A34,Tables!$A$5:$A$10,0))*INDEX(Tables!$B$23:$B$26,MATCH($A34,Tables!$A$23:$A$26,0))*INDEX(Tables!$B$13:$B$17,MATCH($B$38,Tables!$A$13:$A$17,0)),Tables!$B$20*INDEX(Tables!$B$5:$B$10,MATCH($A34,Tables!$A$5:$A$10,0))*INDEX(Tables!$B$23:$B$26,MATCH($A34,Tables!$A$23:$A$26,0))*INDEX(Tables!$B$13:$B$17,MATCH($B$38,Tables!$A$13:$A$17,0)))</f>
        <v>72.468266933999999</v>
      </c>
      <c r="D34" s="35">
        <f t="shared" si="2"/>
        <v>239.52854401778404</v>
      </c>
    </row>
    <row r="35" spans="1:4" ht="10.5" customHeight="1" x14ac:dyDescent="0.25">
      <c r="A35" s="6"/>
      <c r="B35" s="6"/>
      <c r="C35" s="6"/>
      <c r="D35" s="6"/>
    </row>
    <row r="36" spans="1:4" x14ac:dyDescent="0.25">
      <c r="A36" s="62" t="s">
        <v>476</v>
      </c>
      <c r="B36" s="106">
        <f>IF(B20&lt;&gt;"",B20,"")</f>
        <v>1001</v>
      </c>
      <c r="C36" s="107"/>
      <c r="D36" s="6"/>
    </row>
    <row r="37" spans="1:4" x14ac:dyDescent="0.25">
      <c r="A37" s="62" t="s">
        <v>477</v>
      </c>
      <c r="B37" s="108">
        <f>IF($B$36&lt;&gt;"",_xlfn.IFNA(INDEX('Wage Index 2022'!$D:$D,MATCH($B$36,'Wage Index 2022'!$C:$C,0)),""),"")</f>
        <v>33860</v>
      </c>
      <c r="C37" s="109"/>
      <c r="D37" s="6"/>
    </row>
    <row r="38" spans="1:4" ht="30" customHeight="1" x14ac:dyDescent="0.25">
      <c r="A38" s="36" t="s">
        <v>478</v>
      </c>
      <c r="B38" s="99" t="str">
        <f>IF($B$36&lt;&gt;"",_xlfn.IFNA(INDEX('Wage Index 2022'!$E:$E,MATCH($B$36,'Wage Index 2022'!$C:$C,0)),""),"")</f>
        <v>URBAN</v>
      </c>
      <c r="C38" s="100"/>
    </row>
    <row r="39" spans="1:4" x14ac:dyDescent="0.25">
      <c r="A39" s="62" t="s">
        <v>479</v>
      </c>
      <c r="B39" s="101">
        <f>IF($B$36&lt;&gt;"",_xlfn.IFNA(INDEX('Wage Index 2022'!$F:$F,MATCH($B$36,'Wage Index 2022'!$C:$C,0)),0),"")</f>
        <v>0.72400000000000009</v>
      </c>
      <c r="C39" s="102"/>
    </row>
  </sheetData>
  <sheetProtection algorithmName="SHA-512" hashValue="NzHloXOROkaielNeKJ7VAvUmL4nYy9J+piXOfoolaW54M/JzY5oZmtL9tKIG90CpnOQIyY0IFhKSpJ8S01jgZg==" saltValue="ppvPzlt2HbuV2SMH+t+AjA==" spinCount="100000" sheet="1" objects="1" scenarios="1"/>
  <mergeCells count="15">
    <mergeCell ref="A1:C1"/>
    <mergeCell ref="B38:C38"/>
    <mergeCell ref="B39:C39"/>
    <mergeCell ref="B23:C23"/>
    <mergeCell ref="A25:D25"/>
    <mergeCell ref="A26:D26"/>
    <mergeCell ref="A27:D27"/>
    <mergeCell ref="B36:C36"/>
    <mergeCell ref="B37:C37"/>
    <mergeCell ref="B22:C22"/>
    <mergeCell ref="A3:D3"/>
    <mergeCell ref="A5:D5"/>
    <mergeCell ref="A6:D6"/>
    <mergeCell ref="B20:C20"/>
    <mergeCell ref="B21:C21"/>
  </mergeCells>
  <pageMargins left="0.5" right="0.5" top="0.5" bottom="0.5" header="0.3" footer="0.3"/>
  <pageSetup orientation="portrait" horizontalDpi="0" verticalDpi="0" r:id="rId1"/>
  <headerFooter>
    <oddFooter>&amp;LPrepared by Healthcare Provider Solutions&amp;R&amp;F |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lease only either Enter an &quot;X&quot; in this Box or Leave this entry Blank" prompt="Enter an &quot;X&quot; in this box if your Agency is under a 2% Medicare Payment Reduction due to not submitting the Quality Data." xr:uid="{1D50207D-EBA4-4DDE-98FD-85FBECB639CE}">
          <x14:formula1>
            <xm:f>Tables!$A$28:$A$30</xm:f>
          </x14:formula1>
          <xm:sqref>D1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6E456-38B4-44B0-936D-0503F62A084E}">
  <sheetPr codeName="Sheet3"/>
  <dimension ref="A1:K433"/>
  <sheetViews>
    <sheetView workbookViewId="0">
      <selection activeCell="F1" sqref="F1"/>
    </sheetView>
  </sheetViews>
  <sheetFormatPr defaultRowHeight="15" x14ac:dyDescent="0.25"/>
  <cols>
    <col min="1" max="1" width="22.28515625" bestFit="1" customWidth="1"/>
    <col min="2" max="2" width="12.5703125" bestFit="1" customWidth="1"/>
    <col min="3" max="3" width="17.28515625" bestFit="1" customWidth="1"/>
    <col min="6" max="6" width="6.5703125" bestFit="1" customWidth="1"/>
    <col min="7" max="7" width="33.5703125" bestFit="1" customWidth="1"/>
    <col min="8" max="8" width="27.42578125" bestFit="1" customWidth="1"/>
    <col min="9" max="9" width="11.7109375" customWidth="1"/>
    <col min="10" max="10" width="10.42578125" customWidth="1"/>
    <col min="11" max="11" width="15.42578125" bestFit="1" customWidth="1"/>
  </cols>
  <sheetData>
    <row r="1" spans="1:11" x14ac:dyDescent="0.25">
      <c r="A1" s="10"/>
      <c r="B1" s="18" t="s">
        <v>472</v>
      </c>
      <c r="C1" s="19" t="s">
        <v>473</v>
      </c>
      <c r="F1" s="10" t="s">
        <v>13</v>
      </c>
      <c r="G1" s="18" t="s">
        <v>483</v>
      </c>
      <c r="H1" s="18" t="s">
        <v>484</v>
      </c>
      <c r="I1" s="18" t="s">
        <v>526</v>
      </c>
      <c r="J1" s="18" t="s">
        <v>525</v>
      </c>
      <c r="K1" s="19" t="s">
        <v>2551</v>
      </c>
    </row>
    <row r="2" spans="1:11" x14ac:dyDescent="0.25">
      <c r="A2" s="11" t="s">
        <v>457</v>
      </c>
      <c r="B2" s="20">
        <v>2031.64</v>
      </c>
      <c r="C2" s="21">
        <v>1992.04</v>
      </c>
      <c r="F2" s="11" t="s">
        <v>73</v>
      </c>
      <c r="G2" s="37" t="s">
        <v>485</v>
      </c>
      <c r="H2" s="38" t="s">
        <v>486</v>
      </c>
      <c r="I2" s="38">
        <v>0</v>
      </c>
      <c r="J2" s="38">
        <v>4</v>
      </c>
      <c r="K2" s="39">
        <v>1.1101000000000001</v>
      </c>
    </row>
    <row r="3" spans="1:11" x14ac:dyDescent="0.25">
      <c r="A3" s="12"/>
      <c r="B3" s="22"/>
      <c r="C3" s="23"/>
      <c r="F3" s="12" t="s">
        <v>74</v>
      </c>
      <c r="G3" s="40" t="s">
        <v>485</v>
      </c>
      <c r="H3" s="41" t="s">
        <v>486</v>
      </c>
      <c r="I3" s="41">
        <v>1</v>
      </c>
      <c r="J3" s="41">
        <v>4</v>
      </c>
      <c r="K3" s="42">
        <v>1.1744000000000001</v>
      </c>
    </row>
    <row r="4" spans="1:11" x14ac:dyDescent="0.25">
      <c r="A4" s="10" t="s">
        <v>458</v>
      </c>
      <c r="B4" s="18" t="s">
        <v>472</v>
      </c>
      <c r="C4" s="19" t="s">
        <v>473</v>
      </c>
      <c r="F4" s="11" t="s">
        <v>75</v>
      </c>
      <c r="G4" s="37" t="s">
        <v>485</v>
      </c>
      <c r="H4" s="38" t="s">
        <v>486</v>
      </c>
      <c r="I4" s="38">
        <v>2</v>
      </c>
      <c r="J4" s="38">
        <v>4</v>
      </c>
      <c r="K4" s="39">
        <v>1.3297000000000001</v>
      </c>
    </row>
    <row r="5" spans="1:11" x14ac:dyDescent="0.25">
      <c r="A5" s="11" t="s">
        <v>459</v>
      </c>
      <c r="B5" s="20">
        <v>71.040000000000006</v>
      </c>
      <c r="C5" s="21">
        <v>69.66</v>
      </c>
      <c r="F5" s="12" t="s">
        <v>182</v>
      </c>
      <c r="G5" s="40" t="s">
        <v>485</v>
      </c>
      <c r="H5" s="41" t="s">
        <v>487</v>
      </c>
      <c r="I5" s="41">
        <v>0</v>
      </c>
      <c r="J5" s="41">
        <v>4</v>
      </c>
      <c r="K5" s="42">
        <v>1.3231999999999999</v>
      </c>
    </row>
    <row r="6" spans="1:11" x14ac:dyDescent="0.25">
      <c r="A6" s="12" t="s">
        <v>460</v>
      </c>
      <c r="B6" s="22">
        <v>251.48</v>
      </c>
      <c r="C6" s="23">
        <v>246.58</v>
      </c>
      <c r="F6" s="11" t="s">
        <v>183</v>
      </c>
      <c r="G6" s="37" t="s">
        <v>485</v>
      </c>
      <c r="H6" s="38" t="s">
        <v>487</v>
      </c>
      <c r="I6" s="38">
        <v>1</v>
      </c>
      <c r="J6" s="38">
        <v>4</v>
      </c>
      <c r="K6" s="39">
        <v>1.3875</v>
      </c>
    </row>
    <row r="7" spans="1:11" x14ac:dyDescent="0.25">
      <c r="A7" s="11" t="s">
        <v>461</v>
      </c>
      <c r="B7" s="20">
        <v>172.67</v>
      </c>
      <c r="C7" s="21">
        <v>169.31</v>
      </c>
      <c r="F7" s="12" t="s">
        <v>184</v>
      </c>
      <c r="G7" s="40" t="s">
        <v>485</v>
      </c>
      <c r="H7" s="41" t="s">
        <v>487</v>
      </c>
      <c r="I7" s="41">
        <v>2</v>
      </c>
      <c r="J7" s="41">
        <v>4</v>
      </c>
      <c r="K7" s="42">
        <v>1.5427999999999999</v>
      </c>
    </row>
    <row r="8" spans="1:11" x14ac:dyDescent="0.25">
      <c r="A8" s="12" t="s">
        <v>462</v>
      </c>
      <c r="B8" s="22">
        <v>171.49</v>
      </c>
      <c r="C8" s="23">
        <v>168.15</v>
      </c>
      <c r="F8" s="11" t="s">
        <v>291</v>
      </c>
      <c r="G8" s="37" t="s">
        <v>485</v>
      </c>
      <c r="H8" s="38" t="s">
        <v>488</v>
      </c>
      <c r="I8" s="38">
        <v>0</v>
      </c>
      <c r="J8" s="38">
        <v>2</v>
      </c>
      <c r="K8" s="39">
        <v>0.71640000000000004</v>
      </c>
    </row>
    <row r="9" spans="1:11" x14ac:dyDescent="0.25">
      <c r="A9" s="11" t="s">
        <v>463</v>
      </c>
      <c r="B9" s="20">
        <v>156.9</v>
      </c>
      <c r="C9" s="21">
        <v>153.84</v>
      </c>
      <c r="F9" s="12" t="s">
        <v>292</v>
      </c>
      <c r="G9" s="40" t="s">
        <v>485</v>
      </c>
      <c r="H9" s="41" t="s">
        <v>488</v>
      </c>
      <c r="I9" s="41">
        <v>1</v>
      </c>
      <c r="J9" s="41">
        <v>2</v>
      </c>
      <c r="K9" s="42">
        <v>0.78069999999999995</v>
      </c>
    </row>
    <row r="10" spans="1:11" x14ac:dyDescent="0.25">
      <c r="A10" s="12" t="s">
        <v>464</v>
      </c>
      <c r="B10" s="22">
        <v>186.41</v>
      </c>
      <c r="C10" s="23">
        <v>182.77</v>
      </c>
      <c r="F10" s="11" t="s">
        <v>293</v>
      </c>
      <c r="G10" s="37" t="s">
        <v>485</v>
      </c>
      <c r="H10" s="38" t="s">
        <v>488</v>
      </c>
      <c r="I10" s="38">
        <v>2</v>
      </c>
      <c r="J10" s="38">
        <v>3</v>
      </c>
      <c r="K10" s="39">
        <v>0.93600000000000005</v>
      </c>
    </row>
    <row r="11" spans="1:11" ht="15.75" thickBot="1" x14ac:dyDescent="0.3">
      <c r="A11" s="13"/>
      <c r="B11" s="24"/>
      <c r="C11" s="25"/>
      <c r="F11" s="12" t="s">
        <v>400</v>
      </c>
      <c r="G11" s="40" t="s">
        <v>485</v>
      </c>
      <c r="H11" s="41" t="s">
        <v>489</v>
      </c>
      <c r="I11" s="41">
        <v>0</v>
      </c>
      <c r="J11" s="41">
        <v>3</v>
      </c>
      <c r="K11" s="42">
        <v>1.2292000000000001</v>
      </c>
    </row>
    <row r="12" spans="1:11" x14ac:dyDescent="0.25">
      <c r="A12" s="14" t="s">
        <v>465</v>
      </c>
      <c r="B12" s="14" t="s">
        <v>474</v>
      </c>
      <c r="F12" s="11" t="s">
        <v>401</v>
      </c>
      <c r="G12" s="37" t="s">
        <v>485</v>
      </c>
      <c r="H12" s="38" t="s">
        <v>489</v>
      </c>
      <c r="I12" s="38">
        <v>1</v>
      </c>
      <c r="J12" s="38">
        <v>3</v>
      </c>
      <c r="K12" s="39">
        <v>1.2935000000000001</v>
      </c>
    </row>
    <row r="13" spans="1:11" x14ac:dyDescent="0.25">
      <c r="A13" s="11" t="s">
        <v>466</v>
      </c>
      <c r="B13" s="26">
        <v>1.01</v>
      </c>
      <c r="F13" s="12" t="s">
        <v>402</v>
      </c>
      <c r="G13" s="40" t="s">
        <v>485</v>
      </c>
      <c r="H13" s="41" t="s">
        <v>489</v>
      </c>
      <c r="I13" s="41">
        <v>2</v>
      </c>
      <c r="J13" s="41">
        <v>3</v>
      </c>
      <c r="K13" s="42">
        <v>1.4488000000000001</v>
      </c>
    </row>
    <row r="14" spans="1:11" x14ac:dyDescent="0.25">
      <c r="A14" s="12" t="s">
        <v>467</v>
      </c>
      <c r="B14" s="27">
        <v>1</v>
      </c>
      <c r="F14" s="11" t="s">
        <v>67</v>
      </c>
      <c r="G14" s="37" t="s">
        <v>490</v>
      </c>
      <c r="H14" s="38" t="s">
        <v>486</v>
      </c>
      <c r="I14" s="38">
        <v>0</v>
      </c>
      <c r="J14" s="38">
        <v>3</v>
      </c>
      <c r="K14" s="39">
        <v>0.86460000000000004</v>
      </c>
    </row>
    <row r="15" spans="1:11" x14ac:dyDescent="0.25">
      <c r="A15" s="11" t="s">
        <v>2</v>
      </c>
      <c r="B15" s="26">
        <v>1</v>
      </c>
      <c r="F15" s="12" t="s">
        <v>68</v>
      </c>
      <c r="G15" s="40" t="s">
        <v>490</v>
      </c>
      <c r="H15" s="41" t="s">
        <v>486</v>
      </c>
      <c r="I15" s="41">
        <v>1</v>
      </c>
      <c r="J15" s="41">
        <v>4</v>
      </c>
      <c r="K15" s="42">
        <v>0.92889999999999995</v>
      </c>
    </row>
    <row r="16" spans="1:11" x14ac:dyDescent="0.25">
      <c r="A16" s="58" t="s">
        <v>533</v>
      </c>
      <c r="B16" s="59">
        <v>1</v>
      </c>
      <c r="F16" s="11" t="s">
        <v>69</v>
      </c>
      <c r="G16" s="37" t="s">
        <v>490</v>
      </c>
      <c r="H16" s="38" t="s">
        <v>486</v>
      </c>
      <c r="I16" s="38">
        <v>2</v>
      </c>
      <c r="J16" s="38">
        <v>3</v>
      </c>
      <c r="K16" s="39">
        <v>1.0842000000000001</v>
      </c>
    </row>
    <row r="17" spans="1:11" ht="15.75" thickBot="1" x14ac:dyDescent="0.3">
      <c r="A17" s="60" t="s">
        <v>468</v>
      </c>
      <c r="B17" s="61">
        <v>1</v>
      </c>
      <c r="F17" s="12" t="s">
        <v>176</v>
      </c>
      <c r="G17" s="40" t="s">
        <v>490</v>
      </c>
      <c r="H17" s="41" t="s">
        <v>487</v>
      </c>
      <c r="I17" s="41">
        <v>0</v>
      </c>
      <c r="J17" s="41">
        <v>3</v>
      </c>
      <c r="K17" s="42">
        <v>1.0777000000000001</v>
      </c>
    </row>
    <row r="18" spans="1:11" ht="15.75" thickBot="1" x14ac:dyDescent="0.3">
      <c r="F18" s="11" t="s">
        <v>177</v>
      </c>
      <c r="G18" s="37" t="s">
        <v>490</v>
      </c>
      <c r="H18" s="38" t="s">
        <v>487</v>
      </c>
      <c r="I18" s="38">
        <v>1</v>
      </c>
      <c r="J18" s="38">
        <v>3</v>
      </c>
      <c r="K18" s="39">
        <v>1.1419999999999999</v>
      </c>
    </row>
    <row r="19" spans="1:11" x14ac:dyDescent="0.25">
      <c r="A19" s="16" t="s">
        <v>469</v>
      </c>
      <c r="B19" s="28">
        <v>0.76100000000000001</v>
      </c>
      <c r="F19" s="12" t="s">
        <v>178</v>
      </c>
      <c r="G19" s="40" t="s">
        <v>490</v>
      </c>
      <c r="H19" s="41" t="s">
        <v>487</v>
      </c>
      <c r="I19" s="41">
        <v>2</v>
      </c>
      <c r="J19" s="41">
        <v>3</v>
      </c>
      <c r="K19" s="42">
        <v>1.2972999999999999</v>
      </c>
    </row>
    <row r="20" spans="1:11" ht="15.75" thickBot="1" x14ac:dyDescent="0.3">
      <c r="A20" s="17" t="s">
        <v>470</v>
      </c>
      <c r="B20" s="29">
        <v>0.23899999999999999</v>
      </c>
      <c r="F20" s="11" t="s">
        <v>285</v>
      </c>
      <c r="G20" s="37" t="s">
        <v>490</v>
      </c>
      <c r="H20" s="38" t="s">
        <v>488</v>
      </c>
      <c r="I20" s="38">
        <v>0</v>
      </c>
      <c r="J20" s="38">
        <v>2</v>
      </c>
      <c r="K20" s="39">
        <v>0.47089999999999999</v>
      </c>
    </row>
    <row r="21" spans="1:11" ht="15.75" thickBot="1" x14ac:dyDescent="0.3">
      <c r="F21" s="12" t="s">
        <v>286</v>
      </c>
      <c r="G21" s="40" t="s">
        <v>490</v>
      </c>
      <c r="H21" s="41" t="s">
        <v>488</v>
      </c>
      <c r="I21" s="41">
        <v>1</v>
      </c>
      <c r="J21" s="41">
        <v>2</v>
      </c>
      <c r="K21" s="42">
        <v>0.53520000000000001</v>
      </c>
    </row>
    <row r="22" spans="1:11" x14ac:dyDescent="0.25">
      <c r="A22" s="14" t="s">
        <v>471</v>
      </c>
      <c r="B22" s="14"/>
      <c r="F22" s="11" t="s">
        <v>287</v>
      </c>
      <c r="G22" s="37" t="s">
        <v>490</v>
      </c>
      <c r="H22" s="38" t="s">
        <v>488</v>
      </c>
      <c r="I22" s="38">
        <v>2</v>
      </c>
      <c r="J22" s="38">
        <v>2</v>
      </c>
      <c r="K22" s="39">
        <v>0.6905</v>
      </c>
    </row>
    <row r="23" spans="1:11" x14ac:dyDescent="0.25">
      <c r="A23" s="11" t="s">
        <v>463</v>
      </c>
      <c r="B23" s="30">
        <v>1.8451</v>
      </c>
      <c r="F23" s="12" t="s">
        <v>394</v>
      </c>
      <c r="G23" s="40" t="s">
        <v>490</v>
      </c>
      <c r="H23" s="41" t="s">
        <v>489</v>
      </c>
      <c r="I23" s="41">
        <v>0</v>
      </c>
      <c r="J23" s="41">
        <v>2</v>
      </c>
      <c r="K23" s="42">
        <v>0.98370000000000002</v>
      </c>
    </row>
    <row r="24" spans="1:11" x14ac:dyDescent="0.25">
      <c r="A24" s="12" t="s">
        <v>462</v>
      </c>
      <c r="B24" s="31">
        <v>1.67</v>
      </c>
      <c r="F24" s="11" t="s">
        <v>395</v>
      </c>
      <c r="G24" s="37" t="s">
        <v>490</v>
      </c>
      <c r="H24" s="38" t="s">
        <v>489</v>
      </c>
      <c r="I24" s="38">
        <v>1</v>
      </c>
      <c r="J24" s="38">
        <v>2</v>
      </c>
      <c r="K24" s="39">
        <v>1.048</v>
      </c>
    </row>
    <row r="25" spans="1:11" x14ac:dyDescent="0.25">
      <c r="A25" s="86" t="s">
        <v>461</v>
      </c>
      <c r="B25" s="87">
        <v>1.67</v>
      </c>
      <c r="F25" s="12" t="s">
        <v>396</v>
      </c>
      <c r="G25" s="40" t="s">
        <v>490</v>
      </c>
      <c r="H25" s="41" t="s">
        <v>489</v>
      </c>
      <c r="I25" s="41">
        <v>2</v>
      </c>
      <c r="J25" s="41">
        <v>2</v>
      </c>
      <c r="K25" s="42">
        <v>1.2033</v>
      </c>
    </row>
    <row r="26" spans="1:11" ht="15.75" thickBot="1" x14ac:dyDescent="0.3">
      <c r="A26" s="15" t="s">
        <v>464</v>
      </c>
      <c r="B26" s="85">
        <v>1.6266</v>
      </c>
      <c r="F26" s="11" t="s">
        <v>70</v>
      </c>
      <c r="G26" s="37" t="s">
        <v>491</v>
      </c>
      <c r="H26" s="38" t="s">
        <v>486</v>
      </c>
      <c r="I26" s="38">
        <v>0</v>
      </c>
      <c r="J26" s="38">
        <v>4</v>
      </c>
      <c r="K26" s="39">
        <v>1.0189999999999999</v>
      </c>
    </row>
    <row r="27" spans="1:11" ht="15.75" thickBot="1" x14ac:dyDescent="0.3">
      <c r="F27" s="12" t="s">
        <v>71</v>
      </c>
      <c r="G27" s="40" t="s">
        <v>491</v>
      </c>
      <c r="H27" s="41" t="s">
        <v>486</v>
      </c>
      <c r="I27" s="41">
        <v>1</v>
      </c>
      <c r="J27" s="41">
        <v>4</v>
      </c>
      <c r="K27" s="42">
        <v>1.0832999999999999</v>
      </c>
    </row>
    <row r="28" spans="1:11" x14ac:dyDescent="0.25">
      <c r="A28" s="56" t="s">
        <v>530</v>
      </c>
      <c r="F28" s="11" t="s">
        <v>72</v>
      </c>
      <c r="G28" s="37" t="s">
        <v>491</v>
      </c>
      <c r="H28" s="38" t="s">
        <v>486</v>
      </c>
      <c r="I28" s="38">
        <v>2</v>
      </c>
      <c r="J28" s="38">
        <v>5</v>
      </c>
      <c r="K28" s="39">
        <v>1.2385999999999999</v>
      </c>
    </row>
    <row r="29" spans="1:11" x14ac:dyDescent="0.25">
      <c r="A29" s="57" t="s">
        <v>531</v>
      </c>
      <c r="F29" s="12" t="s">
        <v>179</v>
      </c>
      <c r="G29" s="40" t="s">
        <v>491</v>
      </c>
      <c r="H29" s="41" t="s">
        <v>487</v>
      </c>
      <c r="I29" s="41">
        <v>0</v>
      </c>
      <c r="J29" s="41">
        <v>4</v>
      </c>
      <c r="K29" s="42">
        <v>1.2321</v>
      </c>
    </row>
    <row r="30" spans="1:11" ht="15.75" thickBot="1" x14ac:dyDescent="0.3">
      <c r="A30" s="13"/>
      <c r="F30" s="11" t="s">
        <v>180</v>
      </c>
      <c r="G30" s="37" t="s">
        <v>491</v>
      </c>
      <c r="H30" s="38" t="s">
        <v>487</v>
      </c>
      <c r="I30" s="38">
        <v>1</v>
      </c>
      <c r="J30" s="38">
        <v>4</v>
      </c>
      <c r="K30" s="39">
        <v>1.2964</v>
      </c>
    </row>
    <row r="31" spans="1:11" x14ac:dyDescent="0.25">
      <c r="F31" s="12" t="s">
        <v>181</v>
      </c>
      <c r="G31" s="40" t="s">
        <v>491</v>
      </c>
      <c r="H31" s="41" t="s">
        <v>487</v>
      </c>
      <c r="I31" s="41">
        <v>2</v>
      </c>
      <c r="J31" s="41">
        <v>3</v>
      </c>
      <c r="K31" s="42">
        <v>1.4517</v>
      </c>
    </row>
    <row r="32" spans="1:11" x14ac:dyDescent="0.25">
      <c r="F32" s="11" t="s">
        <v>288</v>
      </c>
      <c r="G32" s="37" t="s">
        <v>491</v>
      </c>
      <c r="H32" s="38" t="s">
        <v>488</v>
      </c>
      <c r="I32" s="38">
        <v>0</v>
      </c>
      <c r="J32" s="38">
        <v>2</v>
      </c>
      <c r="K32" s="39">
        <v>0.62529999999999997</v>
      </c>
    </row>
    <row r="33" spans="6:11" x14ac:dyDescent="0.25">
      <c r="F33" s="12" t="s">
        <v>289</v>
      </c>
      <c r="G33" s="40" t="s">
        <v>491</v>
      </c>
      <c r="H33" s="41" t="s">
        <v>488</v>
      </c>
      <c r="I33" s="41">
        <v>1</v>
      </c>
      <c r="J33" s="41">
        <v>2</v>
      </c>
      <c r="K33" s="42">
        <v>0.68959999999999999</v>
      </c>
    </row>
    <row r="34" spans="6:11" x14ac:dyDescent="0.25">
      <c r="F34" s="11" t="s">
        <v>290</v>
      </c>
      <c r="G34" s="37" t="s">
        <v>491</v>
      </c>
      <c r="H34" s="38" t="s">
        <v>488</v>
      </c>
      <c r="I34" s="38">
        <v>2</v>
      </c>
      <c r="J34" s="38">
        <v>2</v>
      </c>
      <c r="K34" s="39">
        <v>0.84489999999999998</v>
      </c>
    </row>
    <row r="35" spans="6:11" x14ac:dyDescent="0.25">
      <c r="F35" s="12" t="s">
        <v>397</v>
      </c>
      <c r="G35" s="40" t="s">
        <v>491</v>
      </c>
      <c r="H35" s="41" t="s">
        <v>489</v>
      </c>
      <c r="I35" s="41">
        <v>0</v>
      </c>
      <c r="J35" s="41">
        <v>3</v>
      </c>
      <c r="K35" s="42">
        <v>1.1380999999999999</v>
      </c>
    </row>
    <row r="36" spans="6:11" x14ac:dyDescent="0.25">
      <c r="F36" s="11" t="s">
        <v>398</v>
      </c>
      <c r="G36" s="37" t="s">
        <v>491</v>
      </c>
      <c r="H36" s="38" t="s">
        <v>489</v>
      </c>
      <c r="I36" s="38">
        <v>1</v>
      </c>
      <c r="J36" s="38">
        <v>3</v>
      </c>
      <c r="K36" s="39">
        <v>1.2023999999999999</v>
      </c>
    </row>
    <row r="37" spans="6:11" x14ac:dyDescent="0.25">
      <c r="F37" s="12" t="s">
        <v>399</v>
      </c>
      <c r="G37" s="40" t="s">
        <v>491</v>
      </c>
      <c r="H37" s="41" t="s">
        <v>489</v>
      </c>
      <c r="I37" s="41">
        <v>2</v>
      </c>
      <c r="J37" s="41">
        <v>3</v>
      </c>
      <c r="K37" s="42">
        <v>1.3576999999999999</v>
      </c>
    </row>
    <row r="38" spans="6:11" x14ac:dyDescent="0.25">
      <c r="F38" s="11" t="s">
        <v>55</v>
      </c>
      <c r="G38" s="37" t="s">
        <v>492</v>
      </c>
      <c r="H38" s="38" t="s">
        <v>486</v>
      </c>
      <c r="I38" s="38">
        <v>0</v>
      </c>
      <c r="J38" s="38">
        <v>3</v>
      </c>
      <c r="K38" s="39">
        <v>0.98370000000000002</v>
      </c>
    </row>
    <row r="39" spans="6:11" x14ac:dyDescent="0.25">
      <c r="F39" s="12" t="s">
        <v>56</v>
      </c>
      <c r="G39" s="40" t="s">
        <v>492</v>
      </c>
      <c r="H39" s="41" t="s">
        <v>486</v>
      </c>
      <c r="I39" s="41">
        <v>1</v>
      </c>
      <c r="J39" s="41">
        <v>2</v>
      </c>
      <c r="K39" s="42">
        <v>1.0481</v>
      </c>
    </row>
    <row r="40" spans="6:11" x14ac:dyDescent="0.25">
      <c r="F40" s="11" t="s">
        <v>57</v>
      </c>
      <c r="G40" s="37" t="s">
        <v>492</v>
      </c>
      <c r="H40" s="38" t="s">
        <v>486</v>
      </c>
      <c r="I40" s="38">
        <v>2</v>
      </c>
      <c r="J40" s="38">
        <v>2</v>
      </c>
      <c r="K40" s="39">
        <v>1.2033</v>
      </c>
    </row>
    <row r="41" spans="6:11" x14ac:dyDescent="0.25">
      <c r="F41" s="12" t="s">
        <v>164</v>
      </c>
      <c r="G41" s="40" t="s">
        <v>492</v>
      </c>
      <c r="H41" s="41" t="s">
        <v>487</v>
      </c>
      <c r="I41" s="41">
        <v>0</v>
      </c>
      <c r="J41" s="41">
        <v>4</v>
      </c>
      <c r="K41" s="42">
        <v>1.1968000000000001</v>
      </c>
    </row>
    <row r="42" spans="6:11" x14ac:dyDescent="0.25">
      <c r="F42" s="11" t="s">
        <v>165</v>
      </c>
      <c r="G42" s="37" t="s">
        <v>492</v>
      </c>
      <c r="H42" s="38" t="s">
        <v>487</v>
      </c>
      <c r="I42" s="38">
        <v>1</v>
      </c>
      <c r="J42" s="38">
        <v>4</v>
      </c>
      <c r="K42" s="39">
        <v>1.2611000000000001</v>
      </c>
    </row>
    <row r="43" spans="6:11" x14ac:dyDescent="0.25">
      <c r="F43" s="12" t="s">
        <v>166</v>
      </c>
      <c r="G43" s="40" t="s">
        <v>492</v>
      </c>
      <c r="H43" s="41" t="s">
        <v>487</v>
      </c>
      <c r="I43" s="41">
        <v>2</v>
      </c>
      <c r="J43" s="41">
        <v>4</v>
      </c>
      <c r="K43" s="42">
        <v>1.4164000000000001</v>
      </c>
    </row>
    <row r="44" spans="6:11" x14ac:dyDescent="0.25">
      <c r="F44" s="11" t="s">
        <v>273</v>
      </c>
      <c r="G44" s="37" t="s">
        <v>492</v>
      </c>
      <c r="H44" s="38" t="s">
        <v>488</v>
      </c>
      <c r="I44" s="38">
        <v>0</v>
      </c>
      <c r="J44" s="38">
        <v>2</v>
      </c>
      <c r="K44" s="39">
        <v>0.59</v>
      </c>
    </row>
    <row r="45" spans="6:11" x14ac:dyDescent="0.25">
      <c r="F45" s="12" t="s">
        <v>274</v>
      </c>
      <c r="G45" s="40" t="s">
        <v>492</v>
      </c>
      <c r="H45" s="41" t="s">
        <v>488</v>
      </c>
      <c r="I45" s="41">
        <v>1</v>
      </c>
      <c r="J45" s="41">
        <v>2</v>
      </c>
      <c r="K45" s="42">
        <v>0.65439999999999998</v>
      </c>
    </row>
    <row r="46" spans="6:11" x14ac:dyDescent="0.25">
      <c r="F46" s="11" t="s">
        <v>275</v>
      </c>
      <c r="G46" s="37" t="s">
        <v>492</v>
      </c>
      <c r="H46" s="38" t="s">
        <v>488</v>
      </c>
      <c r="I46" s="38">
        <v>2</v>
      </c>
      <c r="J46" s="38">
        <v>2</v>
      </c>
      <c r="K46" s="39">
        <v>0.80959999999999999</v>
      </c>
    </row>
    <row r="47" spans="6:11" x14ac:dyDescent="0.25">
      <c r="F47" s="12" t="s">
        <v>382</v>
      </c>
      <c r="G47" s="40" t="s">
        <v>492</v>
      </c>
      <c r="H47" s="41" t="s">
        <v>489</v>
      </c>
      <c r="I47" s="41">
        <v>0</v>
      </c>
      <c r="J47" s="41">
        <v>3</v>
      </c>
      <c r="K47" s="42">
        <v>1.1028</v>
      </c>
    </row>
    <row r="48" spans="6:11" x14ac:dyDescent="0.25">
      <c r="F48" s="11" t="s">
        <v>383</v>
      </c>
      <c r="G48" s="37" t="s">
        <v>492</v>
      </c>
      <c r="H48" s="38" t="s">
        <v>489</v>
      </c>
      <c r="I48" s="38">
        <v>1</v>
      </c>
      <c r="J48" s="38">
        <v>3</v>
      </c>
      <c r="K48" s="39">
        <v>1.1671</v>
      </c>
    </row>
    <row r="49" spans="6:11" x14ac:dyDescent="0.25">
      <c r="F49" s="12" t="s">
        <v>384</v>
      </c>
      <c r="G49" s="40" t="s">
        <v>492</v>
      </c>
      <c r="H49" s="41" t="s">
        <v>489</v>
      </c>
      <c r="I49" s="41">
        <v>2</v>
      </c>
      <c r="J49" s="41">
        <v>3</v>
      </c>
      <c r="K49" s="42">
        <v>1.3224</v>
      </c>
    </row>
    <row r="50" spans="6:11" x14ac:dyDescent="0.25">
      <c r="F50" s="11" t="s">
        <v>49</v>
      </c>
      <c r="G50" s="37" t="s">
        <v>493</v>
      </c>
      <c r="H50" s="38" t="s">
        <v>486</v>
      </c>
      <c r="I50" s="38">
        <v>0</v>
      </c>
      <c r="J50" s="38">
        <v>3</v>
      </c>
      <c r="K50" s="39">
        <v>0.87309999999999999</v>
      </c>
    </row>
    <row r="51" spans="6:11" x14ac:dyDescent="0.25">
      <c r="F51" s="12" t="s">
        <v>50</v>
      </c>
      <c r="G51" s="40" t="s">
        <v>493</v>
      </c>
      <c r="H51" s="41" t="s">
        <v>486</v>
      </c>
      <c r="I51" s="41">
        <v>1</v>
      </c>
      <c r="J51" s="41">
        <v>3</v>
      </c>
      <c r="K51" s="42">
        <v>0.93740000000000001</v>
      </c>
    </row>
    <row r="52" spans="6:11" x14ac:dyDescent="0.25">
      <c r="F52" s="11" t="s">
        <v>51</v>
      </c>
      <c r="G52" s="37" t="s">
        <v>493</v>
      </c>
      <c r="H52" s="38" t="s">
        <v>486</v>
      </c>
      <c r="I52" s="38">
        <v>2</v>
      </c>
      <c r="J52" s="38">
        <v>2</v>
      </c>
      <c r="K52" s="39">
        <v>1.0927</v>
      </c>
    </row>
    <row r="53" spans="6:11" x14ac:dyDescent="0.25">
      <c r="F53" s="12" t="s">
        <v>158</v>
      </c>
      <c r="G53" s="40" t="s">
        <v>493</v>
      </c>
      <c r="H53" s="41" t="s">
        <v>487</v>
      </c>
      <c r="I53" s="41">
        <v>0</v>
      </c>
      <c r="J53" s="41">
        <v>3</v>
      </c>
      <c r="K53" s="42">
        <v>1.0862000000000001</v>
      </c>
    </row>
    <row r="54" spans="6:11" x14ac:dyDescent="0.25">
      <c r="F54" s="11" t="s">
        <v>159</v>
      </c>
      <c r="G54" s="37" t="s">
        <v>493</v>
      </c>
      <c r="H54" s="38" t="s">
        <v>487</v>
      </c>
      <c r="I54" s="38">
        <v>1</v>
      </c>
      <c r="J54" s="38">
        <v>3</v>
      </c>
      <c r="K54" s="39">
        <v>1.1505000000000001</v>
      </c>
    </row>
    <row r="55" spans="6:11" x14ac:dyDescent="0.25">
      <c r="F55" s="12" t="s">
        <v>160</v>
      </c>
      <c r="G55" s="40" t="s">
        <v>493</v>
      </c>
      <c r="H55" s="41" t="s">
        <v>487</v>
      </c>
      <c r="I55" s="41">
        <v>2</v>
      </c>
      <c r="J55" s="41">
        <v>3</v>
      </c>
      <c r="K55" s="42">
        <v>1.3058000000000001</v>
      </c>
    </row>
    <row r="56" spans="6:11" x14ac:dyDescent="0.25">
      <c r="F56" s="11" t="s">
        <v>267</v>
      </c>
      <c r="G56" s="37" t="s">
        <v>493</v>
      </c>
      <c r="H56" s="38" t="s">
        <v>488</v>
      </c>
      <c r="I56" s="38">
        <v>0</v>
      </c>
      <c r="J56" s="38">
        <v>2</v>
      </c>
      <c r="K56" s="39">
        <v>0.47939999999999999</v>
      </c>
    </row>
    <row r="57" spans="6:11" x14ac:dyDescent="0.25">
      <c r="F57" s="12" t="s">
        <v>268</v>
      </c>
      <c r="G57" s="40" t="s">
        <v>493</v>
      </c>
      <c r="H57" s="41" t="s">
        <v>488</v>
      </c>
      <c r="I57" s="41">
        <v>1</v>
      </c>
      <c r="J57" s="41">
        <v>2</v>
      </c>
      <c r="K57" s="42">
        <v>0.54379999999999995</v>
      </c>
    </row>
    <row r="58" spans="6:11" x14ac:dyDescent="0.25">
      <c r="F58" s="11" t="s">
        <v>269</v>
      </c>
      <c r="G58" s="37" t="s">
        <v>493</v>
      </c>
      <c r="H58" s="38" t="s">
        <v>488</v>
      </c>
      <c r="I58" s="38">
        <v>2</v>
      </c>
      <c r="J58" s="38">
        <v>2</v>
      </c>
      <c r="K58" s="39">
        <v>0.69899999999999995</v>
      </c>
    </row>
    <row r="59" spans="6:11" x14ac:dyDescent="0.25">
      <c r="F59" s="12" t="s">
        <v>376</v>
      </c>
      <c r="G59" s="40" t="s">
        <v>493</v>
      </c>
      <c r="H59" s="41" t="s">
        <v>489</v>
      </c>
      <c r="I59" s="41">
        <v>0</v>
      </c>
      <c r="J59" s="41">
        <v>2</v>
      </c>
      <c r="K59" s="42">
        <v>0.99219999999999997</v>
      </c>
    </row>
    <row r="60" spans="6:11" x14ac:dyDescent="0.25">
      <c r="F60" s="11" t="s">
        <v>377</v>
      </c>
      <c r="G60" s="37" t="s">
        <v>493</v>
      </c>
      <c r="H60" s="38" t="s">
        <v>489</v>
      </c>
      <c r="I60" s="38">
        <v>1</v>
      </c>
      <c r="J60" s="38">
        <v>2</v>
      </c>
      <c r="K60" s="39">
        <v>1.0565</v>
      </c>
    </row>
    <row r="61" spans="6:11" x14ac:dyDescent="0.25">
      <c r="F61" s="12" t="s">
        <v>378</v>
      </c>
      <c r="G61" s="40" t="s">
        <v>493</v>
      </c>
      <c r="H61" s="41" t="s">
        <v>489</v>
      </c>
      <c r="I61" s="41">
        <v>2</v>
      </c>
      <c r="J61" s="41">
        <v>2</v>
      </c>
      <c r="K61" s="42">
        <v>1.2118</v>
      </c>
    </row>
    <row r="62" spans="6:11" x14ac:dyDescent="0.25">
      <c r="F62" s="11" t="s">
        <v>52</v>
      </c>
      <c r="G62" s="37" t="s">
        <v>494</v>
      </c>
      <c r="H62" s="38" t="s">
        <v>486</v>
      </c>
      <c r="I62" s="38">
        <v>0</v>
      </c>
      <c r="J62" s="38">
        <v>3</v>
      </c>
      <c r="K62" s="39">
        <v>1.014</v>
      </c>
    </row>
    <row r="63" spans="6:11" x14ac:dyDescent="0.25">
      <c r="F63" s="12" t="s">
        <v>53</v>
      </c>
      <c r="G63" s="40" t="s">
        <v>494</v>
      </c>
      <c r="H63" s="41" t="s">
        <v>486</v>
      </c>
      <c r="I63" s="41">
        <v>1</v>
      </c>
      <c r="J63" s="41">
        <v>3</v>
      </c>
      <c r="K63" s="42">
        <v>1.0783</v>
      </c>
    </row>
    <row r="64" spans="6:11" x14ac:dyDescent="0.25">
      <c r="F64" s="11" t="s">
        <v>54</v>
      </c>
      <c r="G64" s="37" t="s">
        <v>494</v>
      </c>
      <c r="H64" s="38" t="s">
        <v>486</v>
      </c>
      <c r="I64" s="38">
        <v>2</v>
      </c>
      <c r="J64" s="38">
        <v>2</v>
      </c>
      <c r="K64" s="39">
        <v>1.2336</v>
      </c>
    </row>
    <row r="65" spans="6:11" x14ac:dyDescent="0.25">
      <c r="F65" s="12" t="s">
        <v>161</v>
      </c>
      <c r="G65" s="40" t="s">
        <v>494</v>
      </c>
      <c r="H65" s="41" t="s">
        <v>487</v>
      </c>
      <c r="I65" s="41">
        <v>0</v>
      </c>
      <c r="J65" s="41">
        <v>4</v>
      </c>
      <c r="K65" s="42">
        <v>1.2271000000000001</v>
      </c>
    </row>
    <row r="66" spans="6:11" x14ac:dyDescent="0.25">
      <c r="F66" s="11" t="s">
        <v>162</v>
      </c>
      <c r="G66" s="37" t="s">
        <v>494</v>
      </c>
      <c r="H66" s="38" t="s">
        <v>487</v>
      </c>
      <c r="I66" s="38">
        <v>1</v>
      </c>
      <c r="J66" s="38">
        <v>4</v>
      </c>
      <c r="K66" s="39">
        <v>1.2914000000000001</v>
      </c>
    </row>
    <row r="67" spans="6:11" x14ac:dyDescent="0.25">
      <c r="F67" s="12" t="s">
        <v>163</v>
      </c>
      <c r="G67" s="40" t="s">
        <v>494</v>
      </c>
      <c r="H67" s="41" t="s">
        <v>487</v>
      </c>
      <c r="I67" s="41">
        <v>2</v>
      </c>
      <c r="J67" s="41">
        <v>4</v>
      </c>
      <c r="K67" s="42">
        <v>1.4467000000000001</v>
      </c>
    </row>
    <row r="68" spans="6:11" x14ac:dyDescent="0.25">
      <c r="F68" s="11" t="s">
        <v>270</v>
      </c>
      <c r="G68" s="37" t="s">
        <v>494</v>
      </c>
      <c r="H68" s="38" t="s">
        <v>488</v>
      </c>
      <c r="I68" s="38">
        <v>0</v>
      </c>
      <c r="J68" s="38">
        <v>2</v>
      </c>
      <c r="K68" s="39">
        <v>0.62029999999999996</v>
      </c>
    </row>
    <row r="69" spans="6:11" x14ac:dyDescent="0.25">
      <c r="F69" s="12" t="s">
        <v>271</v>
      </c>
      <c r="G69" s="40" t="s">
        <v>494</v>
      </c>
      <c r="H69" s="41" t="s">
        <v>488</v>
      </c>
      <c r="I69" s="41">
        <v>1</v>
      </c>
      <c r="J69" s="41">
        <v>2</v>
      </c>
      <c r="K69" s="42">
        <v>0.68459999999999999</v>
      </c>
    </row>
    <row r="70" spans="6:11" x14ac:dyDescent="0.25">
      <c r="F70" s="11" t="s">
        <v>272</v>
      </c>
      <c r="G70" s="37" t="s">
        <v>494</v>
      </c>
      <c r="H70" s="38" t="s">
        <v>488</v>
      </c>
      <c r="I70" s="38">
        <v>2</v>
      </c>
      <c r="J70" s="38">
        <v>2</v>
      </c>
      <c r="K70" s="39">
        <v>0.83989999999999998</v>
      </c>
    </row>
    <row r="71" spans="6:11" x14ac:dyDescent="0.25">
      <c r="F71" s="12" t="s">
        <v>379</v>
      </c>
      <c r="G71" s="40" t="s">
        <v>494</v>
      </c>
      <c r="H71" s="41" t="s">
        <v>489</v>
      </c>
      <c r="I71" s="41">
        <v>0</v>
      </c>
      <c r="J71" s="41">
        <v>3</v>
      </c>
      <c r="K71" s="42">
        <v>1.1331</v>
      </c>
    </row>
    <row r="72" spans="6:11" x14ac:dyDescent="0.25">
      <c r="F72" s="11" t="s">
        <v>380</v>
      </c>
      <c r="G72" s="37" t="s">
        <v>494</v>
      </c>
      <c r="H72" s="38" t="s">
        <v>489</v>
      </c>
      <c r="I72" s="38">
        <v>1</v>
      </c>
      <c r="J72" s="38">
        <v>3</v>
      </c>
      <c r="K72" s="39">
        <v>1.1974</v>
      </c>
    </row>
    <row r="73" spans="6:11" x14ac:dyDescent="0.25">
      <c r="F73" s="12" t="s">
        <v>381</v>
      </c>
      <c r="G73" s="40" t="s">
        <v>494</v>
      </c>
      <c r="H73" s="41" t="s">
        <v>489</v>
      </c>
      <c r="I73" s="41">
        <v>2</v>
      </c>
      <c r="J73" s="41">
        <v>3</v>
      </c>
      <c r="K73" s="42">
        <v>1.3527</v>
      </c>
    </row>
    <row r="74" spans="6:11" x14ac:dyDescent="0.25">
      <c r="F74" s="11" t="s">
        <v>91</v>
      </c>
      <c r="G74" s="37" t="s">
        <v>495</v>
      </c>
      <c r="H74" s="38" t="s">
        <v>486</v>
      </c>
      <c r="I74" s="38">
        <v>0</v>
      </c>
      <c r="J74" s="38">
        <v>5</v>
      </c>
      <c r="K74" s="39">
        <v>1.1466000000000001</v>
      </c>
    </row>
    <row r="75" spans="6:11" x14ac:dyDescent="0.25">
      <c r="F75" s="12" t="s">
        <v>92</v>
      </c>
      <c r="G75" s="40" t="s">
        <v>495</v>
      </c>
      <c r="H75" s="41" t="s">
        <v>486</v>
      </c>
      <c r="I75" s="41">
        <v>1</v>
      </c>
      <c r="J75" s="41">
        <v>5</v>
      </c>
      <c r="K75" s="42">
        <v>1.2109000000000001</v>
      </c>
    </row>
    <row r="76" spans="6:11" x14ac:dyDescent="0.25">
      <c r="F76" s="11" t="s">
        <v>93</v>
      </c>
      <c r="G76" s="37" t="s">
        <v>495</v>
      </c>
      <c r="H76" s="38" t="s">
        <v>486</v>
      </c>
      <c r="I76" s="38">
        <v>2</v>
      </c>
      <c r="J76" s="38">
        <v>4</v>
      </c>
      <c r="K76" s="39">
        <v>1.3662000000000001</v>
      </c>
    </row>
    <row r="77" spans="6:11" x14ac:dyDescent="0.25">
      <c r="F77" s="12" t="s">
        <v>200</v>
      </c>
      <c r="G77" s="40" t="s">
        <v>495</v>
      </c>
      <c r="H77" s="41" t="s">
        <v>487</v>
      </c>
      <c r="I77" s="41">
        <v>0</v>
      </c>
      <c r="J77" s="41">
        <v>4</v>
      </c>
      <c r="K77" s="42">
        <v>1.3595999999999999</v>
      </c>
    </row>
    <row r="78" spans="6:11" x14ac:dyDescent="0.25">
      <c r="F78" s="11" t="s">
        <v>201</v>
      </c>
      <c r="G78" s="37" t="s">
        <v>495</v>
      </c>
      <c r="H78" s="38" t="s">
        <v>487</v>
      </c>
      <c r="I78" s="38">
        <v>1</v>
      </c>
      <c r="J78" s="38">
        <v>4</v>
      </c>
      <c r="K78" s="39">
        <v>1.4239999999999999</v>
      </c>
    </row>
    <row r="79" spans="6:11" x14ac:dyDescent="0.25">
      <c r="F79" s="12" t="s">
        <v>202</v>
      </c>
      <c r="G79" s="40" t="s">
        <v>495</v>
      </c>
      <c r="H79" s="41" t="s">
        <v>487</v>
      </c>
      <c r="I79" s="41">
        <v>2</v>
      </c>
      <c r="J79" s="41">
        <v>5</v>
      </c>
      <c r="K79" s="42">
        <v>1.5792999999999999</v>
      </c>
    </row>
    <row r="80" spans="6:11" x14ac:dyDescent="0.25">
      <c r="F80" s="11" t="s">
        <v>309</v>
      </c>
      <c r="G80" s="37" t="s">
        <v>495</v>
      </c>
      <c r="H80" s="38" t="s">
        <v>488</v>
      </c>
      <c r="I80" s="38">
        <v>0</v>
      </c>
      <c r="J80" s="38">
        <v>2</v>
      </c>
      <c r="K80" s="39">
        <v>0.75290000000000001</v>
      </c>
    </row>
    <row r="81" spans="6:11" x14ac:dyDescent="0.25">
      <c r="F81" s="12" t="s">
        <v>310</v>
      </c>
      <c r="G81" s="40" t="s">
        <v>495</v>
      </c>
      <c r="H81" s="41" t="s">
        <v>488</v>
      </c>
      <c r="I81" s="41">
        <v>1</v>
      </c>
      <c r="J81" s="41">
        <v>2</v>
      </c>
      <c r="K81" s="42">
        <v>0.81720000000000004</v>
      </c>
    </row>
    <row r="82" spans="6:11" x14ac:dyDescent="0.25">
      <c r="F82" s="11" t="s">
        <v>311</v>
      </c>
      <c r="G82" s="37" t="s">
        <v>495</v>
      </c>
      <c r="H82" s="38" t="s">
        <v>488</v>
      </c>
      <c r="I82" s="38">
        <v>2</v>
      </c>
      <c r="J82" s="38">
        <v>3</v>
      </c>
      <c r="K82" s="39">
        <v>0.97250000000000003</v>
      </c>
    </row>
    <row r="83" spans="6:11" x14ac:dyDescent="0.25">
      <c r="F83" s="12" t="s">
        <v>418</v>
      </c>
      <c r="G83" s="40" t="s">
        <v>495</v>
      </c>
      <c r="H83" s="41" t="s">
        <v>489</v>
      </c>
      <c r="I83" s="41">
        <v>0</v>
      </c>
      <c r="J83" s="41">
        <v>4</v>
      </c>
      <c r="K83" s="42">
        <v>1.2656000000000001</v>
      </c>
    </row>
    <row r="84" spans="6:11" x14ac:dyDescent="0.25">
      <c r="F84" s="11" t="s">
        <v>419</v>
      </c>
      <c r="G84" s="37" t="s">
        <v>495</v>
      </c>
      <c r="H84" s="38" t="s">
        <v>489</v>
      </c>
      <c r="I84" s="38">
        <v>1</v>
      </c>
      <c r="J84" s="38">
        <v>3</v>
      </c>
      <c r="K84" s="39">
        <v>1.33</v>
      </c>
    </row>
    <row r="85" spans="6:11" x14ac:dyDescent="0.25">
      <c r="F85" s="12" t="s">
        <v>420</v>
      </c>
      <c r="G85" s="40" t="s">
        <v>495</v>
      </c>
      <c r="H85" s="41" t="s">
        <v>489</v>
      </c>
      <c r="I85" s="41">
        <v>2</v>
      </c>
      <c r="J85" s="41">
        <v>4</v>
      </c>
      <c r="K85" s="42">
        <v>1.4853000000000001</v>
      </c>
    </row>
    <row r="86" spans="6:11" x14ac:dyDescent="0.25">
      <c r="F86" s="11" t="s">
        <v>85</v>
      </c>
      <c r="G86" s="37" t="s">
        <v>496</v>
      </c>
      <c r="H86" s="38" t="s">
        <v>486</v>
      </c>
      <c r="I86" s="38">
        <v>0</v>
      </c>
      <c r="J86" s="38">
        <v>4</v>
      </c>
      <c r="K86" s="39">
        <v>0.91390000000000005</v>
      </c>
    </row>
    <row r="87" spans="6:11" x14ac:dyDescent="0.25">
      <c r="F87" s="12" t="s">
        <v>86</v>
      </c>
      <c r="G87" s="40" t="s">
        <v>496</v>
      </c>
      <c r="H87" s="41" t="s">
        <v>486</v>
      </c>
      <c r="I87" s="41">
        <v>1</v>
      </c>
      <c r="J87" s="41">
        <v>4</v>
      </c>
      <c r="K87" s="42">
        <v>0.97829999999999995</v>
      </c>
    </row>
    <row r="88" spans="6:11" x14ac:dyDescent="0.25">
      <c r="F88" s="11" t="s">
        <v>87</v>
      </c>
      <c r="G88" s="37" t="s">
        <v>496</v>
      </c>
      <c r="H88" s="38" t="s">
        <v>486</v>
      </c>
      <c r="I88" s="38">
        <v>2</v>
      </c>
      <c r="J88" s="38">
        <v>4</v>
      </c>
      <c r="K88" s="39">
        <v>1.1335999999999999</v>
      </c>
    </row>
    <row r="89" spans="6:11" x14ac:dyDescent="0.25">
      <c r="F89" s="12" t="s">
        <v>194</v>
      </c>
      <c r="G89" s="40" t="s">
        <v>496</v>
      </c>
      <c r="H89" s="41" t="s">
        <v>487</v>
      </c>
      <c r="I89" s="41">
        <v>0</v>
      </c>
      <c r="J89" s="41">
        <v>4</v>
      </c>
      <c r="K89" s="42">
        <v>1.127</v>
      </c>
    </row>
    <row r="90" spans="6:11" x14ac:dyDescent="0.25">
      <c r="F90" s="11" t="s">
        <v>195</v>
      </c>
      <c r="G90" s="37" t="s">
        <v>496</v>
      </c>
      <c r="H90" s="38" t="s">
        <v>487</v>
      </c>
      <c r="I90" s="38">
        <v>1</v>
      </c>
      <c r="J90" s="38">
        <v>4</v>
      </c>
      <c r="K90" s="39">
        <v>1.1913</v>
      </c>
    </row>
    <row r="91" spans="6:11" x14ac:dyDescent="0.25">
      <c r="F91" s="12" t="s">
        <v>196</v>
      </c>
      <c r="G91" s="40" t="s">
        <v>496</v>
      </c>
      <c r="H91" s="41" t="s">
        <v>487</v>
      </c>
      <c r="I91" s="41">
        <v>2</v>
      </c>
      <c r="J91" s="41">
        <v>4</v>
      </c>
      <c r="K91" s="42">
        <v>1.3466</v>
      </c>
    </row>
    <row r="92" spans="6:11" x14ac:dyDescent="0.25">
      <c r="F92" s="11" t="s">
        <v>303</v>
      </c>
      <c r="G92" s="37" t="s">
        <v>496</v>
      </c>
      <c r="H92" s="38" t="s">
        <v>488</v>
      </c>
      <c r="I92" s="38">
        <v>0</v>
      </c>
      <c r="J92" s="38">
        <v>2</v>
      </c>
      <c r="K92" s="39">
        <v>0.5202</v>
      </c>
    </row>
    <row r="93" spans="6:11" x14ac:dyDescent="0.25">
      <c r="F93" s="12" t="s">
        <v>304</v>
      </c>
      <c r="G93" s="40" t="s">
        <v>496</v>
      </c>
      <c r="H93" s="41" t="s">
        <v>488</v>
      </c>
      <c r="I93" s="41">
        <v>1</v>
      </c>
      <c r="J93" s="41">
        <v>2</v>
      </c>
      <c r="K93" s="42">
        <v>0.58460000000000001</v>
      </c>
    </row>
    <row r="94" spans="6:11" x14ac:dyDescent="0.25">
      <c r="F94" s="11" t="s">
        <v>305</v>
      </c>
      <c r="G94" s="37" t="s">
        <v>496</v>
      </c>
      <c r="H94" s="38" t="s">
        <v>488</v>
      </c>
      <c r="I94" s="38">
        <v>2</v>
      </c>
      <c r="J94" s="38">
        <v>2</v>
      </c>
      <c r="K94" s="39">
        <v>0.7399</v>
      </c>
    </row>
    <row r="95" spans="6:11" x14ac:dyDescent="0.25">
      <c r="F95" s="12" t="s">
        <v>412</v>
      </c>
      <c r="G95" s="40" t="s">
        <v>496</v>
      </c>
      <c r="H95" s="41" t="s">
        <v>489</v>
      </c>
      <c r="I95" s="41">
        <v>0</v>
      </c>
      <c r="J95" s="41">
        <v>3</v>
      </c>
      <c r="K95" s="42">
        <v>1.0329999999999999</v>
      </c>
    </row>
    <row r="96" spans="6:11" x14ac:dyDescent="0.25">
      <c r="F96" s="11" t="s">
        <v>413</v>
      </c>
      <c r="G96" s="37" t="s">
        <v>496</v>
      </c>
      <c r="H96" s="38" t="s">
        <v>489</v>
      </c>
      <c r="I96" s="38">
        <v>1</v>
      </c>
      <c r="J96" s="38">
        <v>3</v>
      </c>
      <c r="K96" s="39">
        <v>1.0973999999999999</v>
      </c>
    </row>
    <row r="97" spans="6:11" x14ac:dyDescent="0.25">
      <c r="F97" s="12" t="s">
        <v>414</v>
      </c>
      <c r="G97" s="40" t="s">
        <v>496</v>
      </c>
      <c r="H97" s="41" t="s">
        <v>489</v>
      </c>
      <c r="I97" s="41">
        <v>2</v>
      </c>
      <c r="J97" s="41">
        <v>3</v>
      </c>
      <c r="K97" s="42">
        <v>1.2525999999999999</v>
      </c>
    </row>
    <row r="98" spans="6:11" x14ac:dyDescent="0.25">
      <c r="F98" s="11" t="s">
        <v>88</v>
      </c>
      <c r="G98" s="37" t="s">
        <v>497</v>
      </c>
      <c r="H98" s="38" t="s">
        <v>486</v>
      </c>
      <c r="I98" s="38">
        <v>0</v>
      </c>
      <c r="J98" s="38">
        <v>5</v>
      </c>
      <c r="K98" s="39">
        <v>1.0353000000000001</v>
      </c>
    </row>
    <row r="99" spans="6:11" x14ac:dyDescent="0.25">
      <c r="F99" s="12" t="s">
        <v>89</v>
      </c>
      <c r="G99" s="40" t="s">
        <v>497</v>
      </c>
      <c r="H99" s="41" t="s">
        <v>486</v>
      </c>
      <c r="I99" s="41">
        <v>1</v>
      </c>
      <c r="J99" s="41">
        <v>5</v>
      </c>
      <c r="K99" s="42">
        <v>1.0995999999999999</v>
      </c>
    </row>
    <row r="100" spans="6:11" x14ac:dyDescent="0.25">
      <c r="F100" s="11" t="s">
        <v>90</v>
      </c>
      <c r="G100" s="37" t="s">
        <v>497</v>
      </c>
      <c r="H100" s="38" t="s">
        <v>486</v>
      </c>
      <c r="I100" s="38">
        <v>2</v>
      </c>
      <c r="J100" s="38">
        <v>5</v>
      </c>
      <c r="K100" s="39">
        <v>1.2548999999999999</v>
      </c>
    </row>
    <row r="101" spans="6:11" x14ac:dyDescent="0.25">
      <c r="F101" s="12" t="s">
        <v>197</v>
      </c>
      <c r="G101" s="40" t="s">
        <v>497</v>
      </c>
      <c r="H101" s="41" t="s">
        <v>487</v>
      </c>
      <c r="I101" s="41">
        <v>0</v>
      </c>
      <c r="J101" s="41">
        <v>5</v>
      </c>
      <c r="K101" s="42">
        <v>1.2484</v>
      </c>
    </row>
    <row r="102" spans="6:11" x14ac:dyDescent="0.25">
      <c r="F102" s="11" t="s">
        <v>198</v>
      </c>
      <c r="G102" s="37" t="s">
        <v>497</v>
      </c>
      <c r="H102" s="38" t="s">
        <v>487</v>
      </c>
      <c r="I102" s="38">
        <v>1</v>
      </c>
      <c r="J102" s="38">
        <v>4</v>
      </c>
      <c r="K102" s="39">
        <v>1.3127</v>
      </c>
    </row>
    <row r="103" spans="6:11" x14ac:dyDescent="0.25">
      <c r="F103" s="12" t="s">
        <v>199</v>
      </c>
      <c r="G103" s="40" t="s">
        <v>497</v>
      </c>
      <c r="H103" s="41" t="s">
        <v>487</v>
      </c>
      <c r="I103" s="41">
        <v>2</v>
      </c>
      <c r="J103" s="41">
        <v>5</v>
      </c>
      <c r="K103" s="42">
        <v>1.468</v>
      </c>
    </row>
    <row r="104" spans="6:11" x14ac:dyDescent="0.25">
      <c r="F104" s="11" t="s">
        <v>306</v>
      </c>
      <c r="G104" s="37" t="s">
        <v>497</v>
      </c>
      <c r="H104" s="38" t="s">
        <v>488</v>
      </c>
      <c r="I104" s="38">
        <v>0</v>
      </c>
      <c r="J104" s="38">
        <v>2</v>
      </c>
      <c r="K104" s="39">
        <v>0.64159999999999995</v>
      </c>
    </row>
    <row r="105" spans="6:11" x14ac:dyDescent="0.25">
      <c r="F105" s="12" t="s">
        <v>307</v>
      </c>
      <c r="G105" s="40" t="s">
        <v>497</v>
      </c>
      <c r="H105" s="41" t="s">
        <v>488</v>
      </c>
      <c r="I105" s="41">
        <v>1</v>
      </c>
      <c r="J105" s="41">
        <v>2</v>
      </c>
      <c r="K105" s="42">
        <v>0.70589999999999997</v>
      </c>
    </row>
    <row r="106" spans="6:11" x14ac:dyDescent="0.25">
      <c r="F106" s="11" t="s">
        <v>308</v>
      </c>
      <c r="G106" s="37" t="s">
        <v>497</v>
      </c>
      <c r="H106" s="38" t="s">
        <v>488</v>
      </c>
      <c r="I106" s="38">
        <v>2</v>
      </c>
      <c r="J106" s="38">
        <v>3</v>
      </c>
      <c r="K106" s="39">
        <v>0.86119999999999997</v>
      </c>
    </row>
    <row r="107" spans="6:11" x14ac:dyDescent="0.25">
      <c r="F107" s="12" t="s">
        <v>415</v>
      </c>
      <c r="G107" s="40" t="s">
        <v>497</v>
      </c>
      <c r="H107" s="41" t="s">
        <v>489</v>
      </c>
      <c r="I107" s="41">
        <v>0</v>
      </c>
      <c r="J107" s="41">
        <v>3</v>
      </c>
      <c r="K107" s="42">
        <v>1.1544000000000001</v>
      </c>
    </row>
    <row r="108" spans="6:11" x14ac:dyDescent="0.25">
      <c r="F108" s="11" t="s">
        <v>416</v>
      </c>
      <c r="G108" s="37" t="s">
        <v>497</v>
      </c>
      <c r="H108" s="38" t="s">
        <v>489</v>
      </c>
      <c r="I108" s="38">
        <v>1</v>
      </c>
      <c r="J108" s="38">
        <v>3</v>
      </c>
      <c r="K108" s="39">
        <v>1.2186999999999999</v>
      </c>
    </row>
    <row r="109" spans="6:11" x14ac:dyDescent="0.25">
      <c r="F109" s="12" t="s">
        <v>417</v>
      </c>
      <c r="G109" s="40" t="s">
        <v>497</v>
      </c>
      <c r="H109" s="41" t="s">
        <v>489</v>
      </c>
      <c r="I109" s="41">
        <v>2</v>
      </c>
      <c r="J109" s="41">
        <v>4</v>
      </c>
      <c r="K109" s="42">
        <v>1.3740000000000001</v>
      </c>
    </row>
    <row r="110" spans="6:11" x14ac:dyDescent="0.25">
      <c r="F110" s="11" t="s">
        <v>100</v>
      </c>
      <c r="G110" s="37" t="s">
        <v>498</v>
      </c>
      <c r="H110" s="38" t="s">
        <v>486</v>
      </c>
      <c r="I110" s="38">
        <v>0</v>
      </c>
      <c r="J110" s="38">
        <v>5</v>
      </c>
      <c r="K110" s="39">
        <v>1.3352999999999999</v>
      </c>
    </row>
    <row r="111" spans="6:11" x14ac:dyDescent="0.25">
      <c r="F111" s="12" t="s">
        <v>101</v>
      </c>
      <c r="G111" s="40" t="s">
        <v>498</v>
      </c>
      <c r="H111" s="41" t="s">
        <v>486</v>
      </c>
      <c r="I111" s="41">
        <v>1</v>
      </c>
      <c r="J111" s="41">
        <v>5</v>
      </c>
      <c r="K111" s="42">
        <v>1.3996</v>
      </c>
    </row>
    <row r="112" spans="6:11" x14ac:dyDescent="0.25">
      <c r="F112" s="11" t="s">
        <v>102</v>
      </c>
      <c r="G112" s="37" t="s">
        <v>498</v>
      </c>
      <c r="H112" s="38" t="s">
        <v>486</v>
      </c>
      <c r="I112" s="38">
        <v>2</v>
      </c>
      <c r="J112" s="38">
        <v>5</v>
      </c>
      <c r="K112" s="39">
        <v>1.5548999999999999</v>
      </c>
    </row>
    <row r="113" spans="6:11" x14ac:dyDescent="0.25">
      <c r="F113" s="12" t="s">
        <v>209</v>
      </c>
      <c r="G113" s="40" t="s">
        <v>498</v>
      </c>
      <c r="H113" s="41" t="s">
        <v>487</v>
      </c>
      <c r="I113" s="41">
        <v>0</v>
      </c>
      <c r="J113" s="41">
        <v>4</v>
      </c>
      <c r="K113" s="42">
        <v>1.5483</v>
      </c>
    </row>
    <row r="114" spans="6:11" x14ac:dyDescent="0.25">
      <c r="F114" s="11" t="s">
        <v>210</v>
      </c>
      <c r="G114" s="37" t="s">
        <v>498</v>
      </c>
      <c r="H114" s="38" t="s">
        <v>487</v>
      </c>
      <c r="I114" s="38">
        <v>1</v>
      </c>
      <c r="J114" s="38">
        <v>4</v>
      </c>
      <c r="K114" s="39">
        <v>1.6127</v>
      </c>
    </row>
    <row r="115" spans="6:11" x14ac:dyDescent="0.25">
      <c r="F115" s="12" t="s">
        <v>211</v>
      </c>
      <c r="G115" s="40" t="s">
        <v>498</v>
      </c>
      <c r="H115" s="41" t="s">
        <v>487</v>
      </c>
      <c r="I115" s="41">
        <v>2</v>
      </c>
      <c r="J115" s="41">
        <v>4</v>
      </c>
      <c r="K115" s="42">
        <v>1.768</v>
      </c>
    </row>
    <row r="116" spans="6:11" x14ac:dyDescent="0.25">
      <c r="F116" s="11" t="s">
        <v>318</v>
      </c>
      <c r="G116" s="37" t="s">
        <v>498</v>
      </c>
      <c r="H116" s="38" t="s">
        <v>488</v>
      </c>
      <c r="I116" s="38">
        <v>0</v>
      </c>
      <c r="J116" s="38">
        <v>3</v>
      </c>
      <c r="K116" s="39">
        <v>0.94159999999999999</v>
      </c>
    </row>
    <row r="117" spans="6:11" x14ac:dyDescent="0.25">
      <c r="F117" s="12" t="s">
        <v>319</v>
      </c>
      <c r="G117" s="40" t="s">
        <v>498</v>
      </c>
      <c r="H117" s="41" t="s">
        <v>488</v>
      </c>
      <c r="I117" s="41">
        <v>1</v>
      </c>
      <c r="J117" s="41">
        <v>3</v>
      </c>
      <c r="K117" s="42">
        <v>1.0059</v>
      </c>
    </row>
    <row r="118" spans="6:11" x14ac:dyDescent="0.25">
      <c r="F118" s="11" t="s">
        <v>320</v>
      </c>
      <c r="G118" s="37" t="s">
        <v>498</v>
      </c>
      <c r="H118" s="38" t="s">
        <v>488</v>
      </c>
      <c r="I118" s="38">
        <v>2</v>
      </c>
      <c r="J118" s="38">
        <v>3</v>
      </c>
      <c r="K118" s="39">
        <v>1.1612</v>
      </c>
    </row>
    <row r="119" spans="6:11" x14ac:dyDescent="0.25">
      <c r="F119" s="12" t="s">
        <v>427</v>
      </c>
      <c r="G119" s="40" t="s">
        <v>498</v>
      </c>
      <c r="H119" s="41" t="s">
        <v>489</v>
      </c>
      <c r="I119" s="41">
        <v>0</v>
      </c>
      <c r="J119" s="41">
        <v>4</v>
      </c>
      <c r="K119" s="42">
        <v>1.4542999999999999</v>
      </c>
    </row>
    <row r="120" spans="6:11" x14ac:dyDescent="0.25">
      <c r="F120" s="11" t="s">
        <v>428</v>
      </c>
      <c r="G120" s="37" t="s">
        <v>498</v>
      </c>
      <c r="H120" s="38" t="s">
        <v>489</v>
      </c>
      <c r="I120" s="38">
        <v>1</v>
      </c>
      <c r="J120" s="38">
        <v>3</v>
      </c>
      <c r="K120" s="39">
        <v>1.5186999999999999</v>
      </c>
    </row>
    <row r="121" spans="6:11" x14ac:dyDescent="0.25">
      <c r="F121" s="12" t="s">
        <v>429</v>
      </c>
      <c r="G121" s="40" t="s">
        <v>498</v>
      </c>
      <c r="H121" s="41" t="s">
        <v>489</v>
      </c>
      <c r="I121" s="41">
        <v>2</v>
      </c>
      <c r="J121" s="41">
        <v>3</v>
      </c>
      <c r="K121" s="42">
        <v>1.6739999999999999</v>
      </c>
    </row>
    <row r="122" spans="6:11" x14ac:dyDescent="0.25">
      <c r="F122" s="11" t="s">
        <v>94</v>
      </c>
      <c r="G122" s="37" t="s">
        <v>499</v>
      </c>
      <c r="H122" s="38" t="s">
        <v>486</v>
      </c>
      <c r="I122" s="38">
        <v>0</v>
      </c>
      <c r="J122" s="38">
        <v>4</v>
      </c>
      <c r="K122" s="39">
        <v>1.1440999999999999</v>
      </c>
    </row>
    <row r="123" spans="6:11" x14ac:dyDescent="0.25">
      <c r="F123" s="12" t="s">
        <v>95</v>
      </c>
      <c r="G123" s="40" t="s">
        <v>499</v>
      </c>
      <c r="H123" s="41" t="s">
        <v>486</v>
      </c>
      <c r="I123" s="41">
        <v>1</v>
      </c>
      <c r="J123" s="41">
        <v>4</v>
      </c>
      <c r="K123" s="42">
        <v>1.2083999999999999</v>
      </c>
    </row>
    <row r="124" spans="6:11" x14ac:dyDescent="0.25">
      <c r="F124" s="11" t="s">
        <v>96</v>
      </c>
      <c r="G124" s="37" t="s">
        <v>499</v>
      </c>
      <c r="H124" s="38" t="s">
        <v>486</v>
      </c>
      <c r="I124" s="38">
        <v>2</v>
      </c>
      <c r="J124" s="38">
        <v>4</v>
      </c>
      <c r="K124" s="39">
        <v>1.3636999999999999</v>
      </c>
    </row>
    <row r="125" spans="6:11" x14ac:dyDescent="0.25">
      <c r="F125" s="12" t="s">
        <v>203</v>
      </c>
      <c r="G125" s="40" t="s">
        <v>499</v>
      </c>
      <c r="H125" s="41" t="s">
        <v>487</v>
      </c>
      <c r="I125" s="41">
        <v>0</v>
      </c>
      <c r="J125" s="41">
        <v>3</v>
      </c>
      <c r="K125" s="42">
        <v>1.3572</v>
      </c>
    </row>
    <row r="126" spans="6:11" x14ac:dyDescent="0.25">
      <c r="F126" s="11" t="s">
        <v>204</v>
      </c>
      <c r="G126" s="37" t="s">
        <v>499</v>
      </c>
      <c r="H126" s="38" t="s">
        <v>487</v>
      </c>
      <c r="I126" s="38">
        <v>1</v>
      </c>
      <c r="J126" s="38">
        <v>3</v>
      </c>
      <c r="K126" s="39">
        <v>1.4215</v>
      </c>
    </row>
    <row r="127" spans="6:11" x14ac:dyDescent="0.25">
      <c r="F127" s="12" t="s">
        <v>205</v>
      </c>
      <c r="G127" s="40" t="s">
        <v>499</v>
      </c>
      <c r="H127" s="41" t="s">
        <v>487</v>
      </c>
      <c r="I127" s="41">
        <v>2</v>
      </c>
      <c r="J127" s="41">
        <v>4</v>
      </c>
      <c r="K127" s="42">
        <v>1.5768</v>
      </c>
    </row>
    <row r="128" spans="6:11" x14ac:dyDescent="0.25">
      <c r="F128" s="11" t="s">
        <v>312</v>
      </c>
      <c r="G128" s="37" t="s">
        <v>499</v>
      </c>
      <c r="H128" s="38" t="s">
        <v>488</v>
      </c>
      <c r="I128" s="38">
        <v>0</v>
      </c>
      <c r="J128" s="38">
        <v>2</v>
      </c>
      <c r="K128" s="39">
        <v>0.75039999999999996</v>
      </c>
    </row>
    <row r="129" spans="6:11" x14ac:dyDescent="0.25">
      <c r="F129" s="12" t="s">
        <v>313</v>
      </c>
      <c r="G129" s="40" t="s">
        <v>499</v>
      </c>
      <c r="H129" s="41" t="s">
        <v>488</v>
      </c>
      <c r="I129" s="41">
        <v>1</v>
      </c>
      <c r="J129" s="41">
        <v>2</v>
      </c>
      <c r="K129" s="42">
        <v>0.81469999999999998</v>
      </c>
    </row>
    <row r="130" spans="6:11" x14ac:dyDescent="0.25">
      <c r="F130" s="11" t="s">
        <v>314</v>
      </c>
      <c r="G130" s="37" t="s">
        <v>499</v>
      </c>
      <c r="H130" s="38" t="s">
        <v>488</v>
      </c>
      <c r="I130" s="38">
        <v>2</v>
      </c>
      <c r="J130" s="38">
        <v>3</v>
      </c>
      <c r="K130" s="39">
        <v>0.97</v>
      </c>
    </row>
    <row r="131" spans="6:11" x14ac:dyDescent="0.25">
      <c r="F131" s="12" t="s">
        <v>421</v>
      </c>
      <c r="G131" s="40" t="s">
        <v>499</v>
      </c>
      <c r="H131" s="41" t="s">
        <v>489</v>
      </c>
      <c r="I131" s="41">
        <v>0</v>
      </c>
      <c r="J131" s="41">
        <v>3</v>
      </c>
      <c r="K131" s="42">
        <v>1.2632000000000001</v>
      </c>
    </row>
    <row r="132" spans="6:11" x14ac:dyDescent="0.25">
      <c r="F132" s="11" t="s">
        <v>422</v>
      </c>
      <c r="G132" s="37" t="s">
        <v>499</v>
      </c>
      <c r="H132" s="38" t="s">
        <v>489</v>
      </c>
      <c r="I132" s="38">
        <v>1</v>
      </c>
      <c r="J132" s="38">
        <v>3</v>
      </c>
      <c r="K132" s="39">
        <v>1.3274999999999999</v>
      </c>
    </row>
    <row r="133" spans="6:11" x14ac:dyDescent="0.25">
      <c r="F133" s="12" t="s">
        <v>423</v>
      </c>
      <c r="G133" s="40" t="s">
        <v>499</v>
      </c>
      <c r="H133" s="41" t="s">
        <v>489</v>
      </c>
      <c r="I133" s="41">
        <v>2</v>
      </c>
      <c r="J133" s="41">
        <v>3</v>
      </c>
      <c r="K133" s="42">
        <v>1.4827999999999999</v>
      </c>
    </row>
    <row r="134" spans="6:11" x14ac:dyDescent="0.25">
      <c r="F134" s="11" t="s">
        <v>97</v>
      </c>
      <c r="G134" s="37" t="s">
        <v>500</v>
      </c>
      <c r="H134" s="38" t="s">
        <v>486</v>
      </c>
      <c r="I134" s="38">
        <v>0</v>
      </c>
      <c r="J134" s="38">
        <v>5</v>
      </c>
      <c r="K134" s="39">
        <v>1.2618</v>
      </c>
    </row>
    <row r="135" spans="6:11" x14ac:dyDescent="0.25">
      <c r="F135" s="12" t="s">
        <v>98</v>
      </c>
      <c r="G135" s="40" t="s">
        <v>500</v>
      </c>
      <c r="H135" s="41" t="s">
        <v>486</v>
      </c>
      <c r="I135" s="41">
        <v>1</v>
      </c>
      <c r="J135" s="41">
        <v>5</v>
      </c>
      <c r="K135" s="42">
        <v>1.3261000000000001</v>
      </c>
    </row>
    <row r="136" spans="6:11" x14ac:dyDescent="0.25">
      <c r="F136" s="11" t="s">
        <v>99</v>
      </c>
      <c r="G136" s="37" t="s">
        <v>500</v>
      </c>
      <c r="H136" s="38" t="s">
        <v>486</v>
      </c>
      <c r="I136" s="38">
        <v>2</v>
      </c>
      <c r="J136" s="38">
        <v>4</v>
      </c>
      <c r="K136" s="39">
        <v>1.4814000000000001</v>
      </c>
    </row>
    <row r="137" spans="6:11" x14ac:dyDescent="0.25">
      <c r="F137" s="12" t="s">
        <v>206</v>
      </c>
      <c r="G137" s="40" t="s">
        <v>500</v>
      </c>
      <c r="H137" s="41" t="s">
        <v>487</v>
      </c>
      <c r="I137" s="41">
        <v>0</v>
      </c>
      <c r="J137" s="41">
        <v>5</v>
      </c>
      <c r="K137" s="42">
        <v>1.4748000000000001</v>
      </c>
    </row>
    <row r="138" spans="6:11" x14ac:dyDescent="0.25">
      <c r="F138" s="11" t="s">
        <v>207</v>
      </c>
      <c r="G138" s="37" t="s">
        <v>500</v>
      </c>
      <c r="H138" s="38" t="s">
        <v>487</v>
      </c>
      <c r="I138" s="38">
        <v>1</v>
      </c>
      <c r="J138" s="38">
        <v>4</v>
      </c>
      <c r="K138" s="39">
        <v>1.5391999999999999</v>
      </c>
    </row>
    <row r="139" spans="6:11" x14ac:dyDescent="0.25">
      <c r="F139" s="12" t="s">
        <v>208</v>
      </c>
      <c r="G139" s="40" t="s">
        <v>500</v>
      </c>
      <c r="H139" s="41" t="s">
        <v>487</v>
      </c>
      <c r="I139" s="41">
        <v>2</v>
      </c>
      <c r="J139" s="41">
        <v>5</v>
      </c>
      <c r="K139" s="42">
        <v>1.6944999999999999</v>
      </c>
    </row>
    <row r="140" spans="6:11" x14ac:dyDescent="0.25">
      <c r="F140" s="11" t="s">
        <v>315</v>
      </c>
      <c r="G140" s="37" t="s">
        <v>500</v>
      </c>
      <c r="H140" s="38" t="s">
        <v>488</v>
      </c>
      <c r="I140" s="38">
        <v>0</v>
      </c>
      <c r="J140" s="38">
        <v>3</v>
      </c>
      <c r="K140" s="39">
        <v>0.86809999999999998</v>
      </c>
    </row>
    <row r="141" spans="6:11" x14ac:dyDescent="0.25">
      <c r="F141" s="12" t="s">
        <v>316</v>
      </c>
      <c r="G141" s="40" t="s">
        <v>500</v>
      </c>
      <c r="H141" s="41" t="s">
        <v>488</v>
      </c>
      <c r="I141" s="41">
        <v>1</v>
      </c>
      <c r="J141" s="41">
        <v>3</v>
      </c>
      <c r="K141" s="42">
        <v>0.93240000000000001</v>
      </c>
    </row>
    <row r="142" spans="6:11" x14ac:dyDescent="0.25">
      <c r="F142" s="11" t="s">
        <v>317</v>
      </c>
      <c r="G142" s="37" t="s">
        <v>500</v>
      </c>
      <c r="H142" s="38" t="s">
        <v>488</v>
      </c>
      <c r="I142" s="38">
        <v>2</v>
      </c>
      <c r="J142" s="38">
        <v>3</v>
      </c>
      <c r="K142" s="39">
        <v>1.0876999999999999</v>
      </c>
    </row>
    <row r="143" spans="6:11" x14ac:dyDescent="0.25">
      <c r="F143" s="12" t="s">
        <v>424</v>
      </c>
      <c r="G143" s="40" t="s">
        <v>500</v>
      </c>
      <c r="H143" s="41" t="s">
        <v>489</v>
      </c>
      <c r="I143" s="41">
        <v>0</v>
      </c>
      <c r="J143" s="41">
        <v>3</v>
      </c>
      <c r="K143" s="42">
        <v>1.3808</v>
      </c>
    </row>
    <row r="144" spans="6:11" x14ac:dyDescent="0.25">
      <c r="F144" s="11" t="s">
        <v>425</v>
      </c>
      <c r="G144" s="37" t="s">
        <v>500</v>
      </c>
      <c r="H144" s="38" t="s">
        <v>489</v>
      </c>
      <c r="I144" s="38">
        <v>1</v>
      </c>
      <c r="J144" s="38">
        <v>3</v>
      </c>
      <c r="K144" s="39">
        <v>1.4452</v>
      </c>
    </row>
    <row r="145" spans="6:11" x14ac:dyDescent="0.25">
      <c r="F145" s="12" t="s">
        <v>426</v>
      </c>
      <c r="G145" s="40" t="s">
        <v>500</v>
      </c>
      <c r="H145" s="41" t="s">
        <v>489</v>
      </c>
      <c r="I145" s="41">
        <v>2</v>
      </c>
      <c r="J145" s="41">
        <v>4</v>
      </c>
      <c r="K145" s="42">
        <v>1.6005</v>
      </c>
    </row>
    <row r="146" spans="6:11" x14ac:dyDescent="0.25">
      <c r="F146" s="11" t="s">
        <v>109</v>
      </c>
      <c r="G146" s="37" t="s">
        <v>501</v>
      </c>
      <c r="H146" s="38" t="s">
        <v>486</v>
      </c>
      <c r="I146" s="38">
        <v>0</v>
      </c>
      <c r="J146" s="38">
        <v>4</v>
      </c>
      <c r="K146" s="39">
        <v>1.1264000000000001</v>
      </c>
    </row>
    <row r="147" spans="6:11" x14ac:dyDescent="0.25">
      <c r="F147" s="12" t="s">
        <v>110</v>
      </c>
      <c r="G147" s="40" t="s">
        <v>501</v>
      </c>
      <c r="H147" s="41" t="s">
        <v>486</v>
      </c>
      <c r="I147" s="41">
        <v>1</v>
      </c>
      <c r="J147" s="41">
        <v>3</v>
      </c>
      <c r="K147" s="42">
        <v>1.1908000000000001</v>
      </c>
    </row>
    <row r="148" spans="6:11" x14ac:dyDescent="0.25">
      <c r="F148" s="11" t="s">
        <v>111</v>
      </c>
      <c r="G148" s="37" t="s">
        <v>501</v>
      </c>
      <c r="H148" s="38" t="s">
        <v>486</v>
      </c>
      <c r="I148" s="38">
        <v>2</v>
      </c>
      <c r="J148" s="38">
        <v>3</v>
      </c>
      <c r="K148" s="39">
        <v>1.3461000000000001</v>
      </c>
    </row>
    <row r="149" spans="6:11" x14ac:dyDescent="0.25">
      <c r="F149" s="12" t="s">
        <v>218</v>
      </c>
      <c r="G149" s="40" t="s">
        <v>501</v>
      </c>
      <c r="H149" s="41" t="s">
        <v>487</v>
      </c>
      <c r="I149" s="41">
        <v>0</v>
      </c>
      <c r="J149" s="41">
        <v>4</v>
      </c>
      <c r="K149" s="42">
        <v>1.3394999999999999</v>
      </c>
    </row>
    <row r="150" spans="6:11" x14ac:dyDescent="0.25">
      <c r="F150" s="11" t="s">
        <v>219</v>
      </c>
      <c r="G150" s="37" t="s">
        <v>501</v>
      </c>
      <c r="H150" s="38" t="s">
        <v>487</v>
      </c>
      <c r="I150" s="38">
        <v>1</v>
      </c>
      <c r="J150" s="38">
        <v>4</v>
      </c>
      <c r="K150" s="39">
        <v>1.4037999999999999</v>
      </c>
    </row>
    <row r="151" spans="6:11" x14ac:dyDescent="0.25">
      <c r="F151" s="12" t="s">
        <v>220</v>
      </c>
      <c r="G151" s="40" t="s">
        <v>501</v>
      </c>
      <c r="H151" s="41" t="s">
        <v>487</v>
      </c>
      <c r="I151" s="41">
        <v>2</v>
      </c>
      <c r="J151" s="41">
        <v>4</v>
      </c>
      <c r="K151" s="42">
        <v>1.5590999999999999</v>
      </c>
    </row>
    <row r="152" spans="6:11" x14ac:dyDescent="0.25">
      <c r="F152" s="11" t="s">
        <v>327</v>
      </c>
      <c r="G152" s="37" t="s">
        <v>501</v>
      </c>
      <c r="H152" s="38" t="s">
        <v>488</v>
      </c>
      <c r="I152" s="38">
        <v>0</v>
      </c>
      <c r="J152" s="38">
        <v>2</v>
      </c>
      <c r="K152" s="39">
        <v>0.73270000000000002</v>
      </c>
    </row>
    <row r="153" spans="6:11" x14ac:dyDescent="0.25">
      <c r="F153" s="12" t="s">
        <v>328</v>
      </c>
      <c r="G153" s="40" t="s">
        <v>501</v>
      </c>
      <c r="H153" s="41" t="s">
        <v>488</v>
      </c>
      <c r="I153" s="41">
        <v>1</v>
      </c>
      <c r="J153" s="41">
        <v>2</v>
      </c>
      <c r="K153" s="42">
        <v>0.79710000000000003</v>
      </c>
    </row>
    <row r="154" spans="6:11" x14ac:dyDescent="0.25">
      <c r="F154" s="11" t="s">
        <v>329</v>
      </c>
      <c r="G154" s="37" t="s">
        <v>501</v>
      </c>
      <c r="H154" s="38" t="s">
        <v>488</v>
      </c>
      <c r="I154" s="38">
        <v>2</v>
      </c>
      <c r="J154" s="38">
        <v>2</v>
      </c>
      <c r="K154" s="39">
        <v>0.95240000000000002</v>
      </c>
    </row>
    <row r="155" spans="6:11" x14ac:dyDescent="0.25">
      <c r="F155" s="12" t="s">
        <v>436</v>
      </c>
      <c r="G155" s="40" t="s">
        <v>501</v>
      </c>
      <c r="H155" s="41" t="s">
        <v>489</v>
      </c>
      <c r="I155" s="41">
        <v>0</v>
      </c>
      <c r="J155" s="41">
        <v>3</v>
      </c>
      <c r="K155" s="42">
        <v>1.2455000000000001</v>
      </c>
    </row>
    <row r="156" spans="6:11" x14ac:dyDescent="0.25">
      <c r="F156" s="11" t="s">
        <v>437</v>
      </c>
      <c r="G156" s="37" t="s">
        <v>501</v>
      </c>
      <c r="H156" s="38" t="s">
        <v>489</v>
      </c>
      <c r="I156" s="38">
        <v>1</v>
      </c>
      <c r="J156" s="38">
        <v>3</v>
      </c>
      <c r="K156" s="39">
        <v>1.3098000000000001</v>
      </c>
    </row>
    <row r="157" spans="6:11" x14ac:dyDescent="0.25">
      <c r="F157" s="12" t="s">
        <v>438</v>
      </c>
      <c r="G157" s="40" t="s">
        <v>501</v>
      </c>
      <c r="H157" s="41" t="s">
        <v>489</v>
      </c>
      <c r="I157" s="41">
        <v>2</v>
      </c>
      <c r="J157" s="41">
        <v>4</v>
      </c>
      <c r="K157" s="42">
        <v>1.4651000000000001</v>
      </c>
    </row>
    <row r="158" spans="6:11" x14ac:dyDescent="0.25">
      <c r="F158" s="11" t="s">
        <v>103</v>
      </c>
      <c r="G158" s="37" t="s">
        <v>502</v>
      </c>
      <c r="H158" s="38" t="s">
        <v>486</v>
      </c>
      <c r="I158" s="38">
        <v>0</v>
      </c>
      <c r="J158" s="38">
        <v>3</v>
      </c>
      <c r="K158" s="39">
        <v>0.89610000000000001</v>
      </c>
    </row>
    <row r="159" spans="6:11" x14ac:dyDescent="0.25">
      <c r="F159" s="12" t="s">
        <v>104</v>
      </c>
      <c r="G159" s="40" t="s">
        <v>502</v>
      </c>
      <c r="H159" s="41" t="s">
        <v>486</v>
      </c>
      <c r="I159" s="41">
        <v>1</v>
      </c>
      <c r="J159" s="41">
        <v>3</v>
      </c>
      <c r="K159" s="42">
        <v>0.96040000000000003</v>
      </c>
    </row>
    <row r="160" spans="6:11" x14ac:dyDescent="0.25">
      <c r="F160" s="11" t="s">
        <v>105</v>
      </c>
      <c r="G160" s="37" t="s">
        <v>502</v>
      </c>
      <c r="H160" s="38" t="s">
        <v>486</v>
      </c>
      <c r="I160" s="38">
        <v>2</v>
      </c>
      <c r="J160" s="38">
        <v>3</v>
      </c>
      <c r="K160" s="39">
        <v>1.1156999999999999</v>
      </c>
    </row>
    <row r="161" spans="6:11" x14ac:dyDescent="0.25">
      <c r="F161" s="12" t="s">
        <v>212</v>
      </c>
      <c r="G161" s="40" t="s">
        <v>502</v>
      </c>
      <c r="H161" s="41" t="s">
        <v>487</v>
      </c>
      <c r="I161" s="41">
        <v>0</v>
      </c>
      <c r="J161" s="41">
        <v>3</v>
      </c>
      <c r="K161" s="42">
        <v>1.1092</v>
      </c>
    </row>
    <row r="162" spans="6:11" x14ac:dyDescent="0.25">
      <c r="F162" s="11" t="s">
        <v>213</v>
      </c>
      <c r="G162" s="37" t="s">
        <v>502</v>
      </c>
      <c r="H162" s="38" t="s">
        <v>487</v>
      </c>
      <c r="I162" s="38">
        <v>1</v>
      </c>
      <c r="J162" s="38">
        <v>3</v>
      </c>
      <c r="K162" s="39">
        <v>1.1735</v>
      </c>
    </row>
    <row r="163" spans="6:11" x14ac:dyDescent="0.25">
      <c r="F163" s="12" t="s">
        <v>214</v>
      </c>
      <c r="G163" s="40" t="s">
        <v>502</v>
      </c>
      <c r="H163" s="41" t="s">
        <v>487</v>
      </c>
      <c r="I163" s="41">
        <v>2</v>
      </c>
      <c r="J163" s="41">
        <v>4</v>
      </c>
      <c r="K163" s="42">
        <v>1.3288</v>
      </c>
    </row>
    <row r="164" spans="6:11" x14ac:dyDescent="0.25">
      <c r="F164" s="11" t="s">
        <v>321</v>
      </c>
      <c r="G164" s="37" t="s">
        <v>502</v>
      </c>
      <c r="H164" s="38" t="s">
        <v>488</v>
      </c>
      <c r="I164" s="38">
        <v>0</v>
      </c>
      <c r="J164" s="38">
        <v>2</v>
      </c>
      <c r="K164" s="39">
        <v>0.50239999999999996</v>
      </c>
    </row>
    <row r="165" spans="6:11" x14ac:dyDescent="0.25">
      <c r="F165" s="12" t="s">
        <v>322</v>
      </c>
      <c r="G165" s="40" t="s">
        <v>502</v>
      </c>
      <c r="H165" s="41" t="s">
        <v>488</v>
      </c>
      <c r="I165" s="41">
        <v>1</v>
      </c>
      <c r="J165" s="41">
        <v>2</v>
      </c>
      <c r="K165" s="42">
        <v>0.56669999999999998</v>
      </c>
    </row>
    <row r="166" spans="6:11" x14ac:dyDescent="0.25">
      <c r="F166" s="11" t="s">
        <v>323</v>
      </c>
      <c r="G166" s="37" t="s">
        <v>502</v>
      </c>
      <c r="H166" s="38" t="s">
        <v>488</v>
      </c>
      <c r="I166" s="38">
        <v>2</v>
      </c>
      <c r="J166" s="38">
        <v>2</v>
      </c>
      <c r="K166" s="39">
        <v>0.72199999999999998</v>
      </c>
    </row>
    <row r="167" spans="6:11" x14ac:dyDescent="0.25">
      <c r="F167" s="12" t="s">
        <v>430</v>
      </c>
      <c r="G167" s="40" t="s">
        <v>502</v>
      </c>
      <c r="H167" s="41" t="s">
        <v>489</v>
      </c>
      <c r="I167" s="41">
        <v>0</v>
      </c>
      <c r="J167" s="41">
        <v>3</v>
      </c>
      <c r="K167" s="42">
        <v>1.0152000000000001</v>
      </c>
    </row>
    <row r="168" spans="6:11" x14ac:dyDescent="0.25">
      <c r="F168" s="11" t="s">
        <v>431</v>
      </c>
      <c r="G168" s="37" t="s">
        <v>502</v>
      </c>
      <c r="H168" s="38" t="s">
        <v>489</v>
      </c>
      <c r="I168" s="38">
        <v>1</v>
      </c>
      <c r="J168" s="38">
        <v>3</v>
      </c>
      <c r="K168" s="39">
        <v>1.0794999999999999</v>
      </c>
    </row>
    <row r="169" spans="6:11" x14ac:dyDescent="0.25">
      <c r="F169" s="12" t="s">
        <v>432</v>
      </c>
      <c r="G169" s="40" t="s">
        <v>502</v>
      </c>
      <c r="H169" s="41" t="s">
        <v>489</v>
      </c>
      <c r="I169" s="41">
        <v>2</v>
      </c>
      <c r="J169" s="41">
        <v>3</v>
      </c>
      <c r="K169" s="42">
        <v>1.2347999999999999</v>
      </c>
    </row>
    <row r="170" spans="6:11" x14ac:dyDescent="0.25">
      <c r="F170" s="11" t="s">
        <v>106</v>
      </c>
      <c r="G170" s="37" t="s">
        <v>503</v>
      </c>
      <c r="H170" s="38" t="s">
        <v>486</v>
      </c>
      <c r="I170" s="38">
        <v>0</v>
      </c>
      <c r="J170" s="38">
        <v>4</v>
      </c>
      <c r="K170" s="39">
        <v>1.0355000000000001</v>
      </c>
    </row>
    <row r="171" spans="6:11" x14ac:dyDescent="0.25">
      <c r="F171" s="12" t="s">
        <v>107</v>
      </c>
      <c r="G171" s="40" t="s">
        <v>503</v>
      </c>
      <c r="H171" s="41" t="s">
        <v>486</v>
      </c>
      <c r="I171" s="41">
        <v>1</v>
      </c>
      <c r="J171" s="41">
        <v>4</v>
      </c>
      <c r="K171" s="42">
        <v>1.0999000000000001</v>
      </c>
    </row>
    <row r="172" spans="6:11" x14ac:dyDescent="0.25">
      <c r="F172" s="11" t="s">
        <v>108</v>
      </c>
      <c r="G172" s="37" t="s">
        <v>503</v>
      </c>
      <c r="H172" s="38" t="s">
        <v>486</v>
      </c>
      <c r="I172" s="38">
        <v>2</v>
      </c>
      <c r="J172" s="38">
        <v>4</v>
      </c>
      <c r="K172" s="39">
        <v>1.2551000000000001</v>
      </c>
    </row>
    <row r="173" spans="6:11" x14ac:dyDescent="0.25">
      <c r="F173" s="12" t="s">
        <v>215</v>
      </c>
      <c r="G173" s="40" t="s">
        <v>503</v>
      </c>
      <c r="H173" s="41" t="s">
        <v>487</v>
      </c>
      <c r="I173" s="41">
        <v>0</v>
      </c>
      <c r="J173" s="41">
        <v>4</v>
      </c>
      <c r="K173" s="42">
        <v>1.2485999999999999</v>
      </c>
    </row>
    <row r="174" spans="6:11" x14ac:dyDescent="0.25">
      <c r="F174" s="11" t="s">
        <v>216</v>
      </c>
      <c r="G174" s="37" t="s">
        <v>503</v>
      </c>
      <c r="H174" s="38" t="s">
        <v>487</v>
      </c>
      <c r="I174" s="38">
        <v>1</v>
      </c>
      <c r="J174" s="38">
        <v>4</v>
      </c>
      <c r="K174" s="39">
        <v>1.3129</v>
      </c>
    </row>
    <row r="175" spans="6:11" x14ac:dyDescent="0.25">
      <c r="F175" s="12" t="s">
        <v>217</v>
      </c>
      <c r="G175" s="40" t="s">
        <v>503</v>
      </c>
      <c r="H175" s="41" t="s">
        <v>487</v>
      </c>
      <c r="I175" s="41">
        <v>2</v>
      </c>
      <c r="J175" s="41">
        <v>4</v>
      </c>
      <c r="K175" s="42">
        <v>1.4681999999999999</v>
      </c>
    </row>
    <row r="176" spans="6:11" x14ac:dyDescent="0.25">
      <c r="F176" s="11" t="s">
        <v>324</v>
      </c>
      <c r="G176" s="37" t="s">
        <v>503</v>
      </c>
      <c r="H176" s="38" t="s">
        <v>488</v>
      </c>
      <c r="I176" s="38">
        <v>0</v>
      </c>
      <c r="J176" s="38">
        <v>2</v>
      </c>
      <c r="K176" s="39">
        <v>0.64180000000000004</v>
      </c>
    </row>
    <row r="177" spans="6:11" x14ac:dyDescent="0.25">
      <c r="F177" s="12" t="s">
        <v>325</v>
      </c>
      <c r="G177" s="40" t="s">
        <v>503</v>
      </c>
      <c r="H177" s="41" t="s">
        <v>488</v>
      </c>
      <c r="I177" s="41">
        <v>1</v>
      </c>
      <c r="J177" s="41">
        <v>2</v>
      </c>
      <c r="K177" s="42">
        <v>0.70620000000000005</v>
      </c>
    </row>
    <row r="178" spans="6:11" x14ac:dyDescent="0.25">
      <c r="F178" s="11" t="s">
        <v>326</v>
      </c>
      <c r="G178" s="37" t="s">
        <v>503</v>
      </c>
      <c r="H178" s="38" t="s">
        <v>488</v>
      </c>
      <c r="I178" s="38">
        <v>2</v>
      </c>
      <c r="J178" s="38">
        <v>2</v>
      </c>
      <c r="K178" s="39">
        <v>0.86150000000000004</v>
      </c>
    </row>
    <row r="179" spans="6:11" x14ac:dyDescent="0.25">
      <c r="F179" s="12" t="s">
        <v>433</v>
      </c>
      <c r="G179" s="40" t="s">
        <v>503</v>
      </c>
      <c r="H179" s="41" t="s">
        <v>489</v>
      </c>
      <c r="I179" s="41">
        <v>0</v>
      </c>
      <c r="J179" s="41">
        <v>3</v>
      </c>
      <c r="K179" s="42">
        <v>1.1546000000000001</v>
      </c>
    </row>
    <row r="180" spans="6:11" x14ac:dyDescent="0.25">
      <c r="F180" s="11" t="s">
        <v>434</v>
      </c>
      <c r="G180" s="37" t="s">
        <v>503</v>
      </c>
      <c r="H180" s="38" t="s">
        <v>489</v>
      </c>
      <c r="I180" s="38">
        <v>1</v>
      </c>
      <c r="J180" s="38">
        <v>3</v>
      </c>
      <c r="K180" s="39">
        <v>1.2189000000000001</v>
      </c>
    </row>
    <row r="181" spans="6:11" x14ac:dyDescent="0.25">
      <c r="F181" s="12" t="s">
        <v>435</v>
      </c>
      <c r="G181" s="40" t="s">
        <v>503</v>
      </c>
      <c r="H181" s="41" t="s">
        <v>489</v>
      </c>
      <c r="I181" s="41">
        <v>2</v>
      </c>
      <c r="J181" s="41">
        <v>4</v>
      </c>
      <c r="K181" s="42">
        <v>1.3742000000000001</v>
      </c>
    </row>
    <row r="182" spans="6:11" x14ac:dyDescent="0.25">
      <c r="F182" s="11" t="s">
        <v>118</v>
      </c>
      <c r="G182" s="37" t="s">
        <v>504</v>
      </c>
      <c r="H182" s="38" t="s">
        <v>486</v>
      </c>
      <c r="I182" s="38">
        <v>0</v>
      </c>
      <c r="J182" s="38">
        <v>3</v>
      </c>
      <c r="K182" s="39">
        <v>1.1678999999999999</v>
      </c>
    </row>
    <row r="183" spans="6:11" x14ac:dyDescent="0.25">
      <c r="F183" s="12" t="s">
        <v>119</v>
      </c>
      <c r="G183" s="40" t="s">
        <v>504</v>
      </c>
      <c r="H183" s="41" t="s">
        <v>486</v>
      </c>
      <c r="I183" s="41">
        <v>1</v>
      </c>
      <c r="J183" s="41">
        <v>3</v>
      </c>
      <c r="K183" s="42">
        <v>1.2322</v>
      </c>
    </row>
    <row r="184" spans="6:11" x14ac:dyDescent="0.25">
      <c r="F184" s="11" t="s">
        <v>120</v>
      </c>
      <c r="G184" s="37" t="s">
        <v>504</v>
      </c>
      <c r="H184" s="38" t="s">
        <v>486</v>
      </c>
      <c r="I184" s="38">
        <v>2</v>
      </c>
      <c r="J184" s="38">
        <v>3</v>
      </c>
      <c r="K184" s="39">
        <v>1.3875</v>
      </c>
    </row>
    <row r="185" spans="6:11" x14ac:dyDescent="0.25">
      <c r="F185" s="12" t="s">
        <v>227</v>
      </c>
      <c r="G185" s="40" t="s">
        <v>504</v>
      </c>
      <c r="H185" s="41" t="s">
        <v>487</v>
      </c>
      <c r="I185" s="41">
        <v>0</v>
      </c>
      <c r="J185" s="41">
        <v>3</v>
      </c>
      <c r="K185" s="42">
        <v>1.3809</v>
      </c>
    </row>
    <row r="186" spans="6:11" x14ac:dyDescent="0.25">
      <c r="F186" s="11" t="s">
        <v>228</v>
      </c>
      <c r="G186" s="37" t="s">
        <v>504</v>
      </c>
      <c r="H186" s="38" t="s">
        <v>487</v>
      </c>
      <c r="I186" s="38">
        <v>1</v>
      </c>
      <c r="J186" s="38">
        <v>3</v>
      </c>
      <c r="K186" s="39">
        <v>1.4453</v>
      </c>
    </row>
    <row r="187" spans="6:11" x14ac:dyDescent="0.25">
      <c r="F187" s="12" t="s">
        <v>229</v>
      </c>
      <c r="G187" s="40" t="s">
        <v>504</v>
      </c>
      <c r="H187" s="41" t="s">
        <v>487</v>
      </c>
      <c r="I187" s="41">
        <v>2</v>
      </c>
      <c r="J187" s="41">
        <v>4</v>
      </c>
      <c r="K187" s="42">
        <v>1.6005</v>
      </c>
    </row>
    <row r="188" spans="6:11" x14ac:dyDescent="0.25">
      <c r="F188" s="11" t="s">
        <v>336</v>
      </c>
      <c r="G188" s="37" t="s">
        <v>504</v>
      </c>
      <c r="H188" s="38" t="s">
        <v>488</v>
      </c>
      <c r="I188" s="38">
        <v>0</v>
      </c>
      <c r="J188" s="38">
        <v>2</v>
      </c>
      <c r="K188" s="39">
        <v>0.7742</v>
      </c>
    </row>
    <row r="189" spans="6:11" x14ac:dyDescent="0.25">
      <c r="F189" s="12" t="s">
        <v>337</v>
      </c>
      <c r="G189" s="40" t="s">
        <v>504</v>
      </c>
      <c r="H189" s="41" t="s">
        <v>488</v>
      </c>
      <c r="I189" s="41">
        <v>1</v>
      </c>
      <c r="J189" s="41">
        <v>2</v>
      </c>
      <c r="K189" s="42">
        <v>0.83850000000000002</v>
      </c>
    </row>
    <row r="190" spans="6:11" x14ac:dyDescent="0.25">
      <c r="F190" s="11" t="s">
        <v>338</v>
      </c>
      <c r="G190" s="37" t="s">
        <v>504</v>
      </c>
      <c r="H190" s="38" t="s">
        <v>488</v>
      </c>
      <c r="I190" s="38">
        <v>2</v>
      </c>
      <c r="J190" s="38">
        <v>2</v>
      </c>
      <c r="K190" s="39">
        <v>0.99380000000000002</v>
      </c>
    </row>
    <row r="191" spans="6:11" x14ac:dyDescent="0.25">
      <c r="F191" s="12" t="s">
        <v>445</v>
      </c>
      <c r="G191" s="40" t="s">
        <v>504</v>
      </c>
      <c r="H191" s="41" t="s">
        <v>489</v>
      </c>
      <c r="I191" s="41">
        <v>0</v>
      </c>
      <c r="J191" s="41">
        <v>3</v>
      </c>
      <c r="K191" s="42">
        <v>1.2868999999999999</v>
      </c>
    </row>
    <row r="192" spans="6:11" x14ac:dyDescent="0.25">
      <c r="F192" s="11" t="s">
        <v>446</v>
      </c>
      <c r="G192" s="37" t="s">
        <v>504</v>
      </c>
      <c r="H192" s="38" t="s">
        <v>489</v>
      </c>
      <c r="I192" s="38">
        <v>1</v>
      </c>
      <c r="J192" s="38">
        <v>3</v>
      </c>
      <c r="K192" s="39">
        <v>1.3512999999999999</v>
      </c>
    </row>
    <row r="193" spans="6:11" x14ac:dyDescent="0.25">
      <c r="F193" s="12" t="s">
        <v>447</v>
      </c>
      <c r="G193" s="40" t="s">
        <v>504</v>
      </c>
      <c r="H193" s="41" t="s">
        <v>489</v>
      </c>
      <c r="I193" s="41">
        <v>2</v>
      </c>
      <c r="J193" s="41">
        <v>3</v>
      </c>
      <c r="K193" s="42">
        <v>1.5065999999999999</v>
      </c>
    </row>
    <row r="194" spans="6:11" x14ac:dyDescent="0.25">
      <c r="F194" s="11" t="s">
        <v>112</v>
      </c>
      <c r="G194" s="37" t="s">
        <v>505</v>
      </c>
      <c r="H194" s="38" t="s">
        <v>486</v>
      </c>
      <c r="I194" s="38">
        <v>0</v>
      </c>
      <c r="J194" s="38">
        <v>3</v>
      </c>
      <c r="K194" s="39">
        <v>0.91479999999999995</v>
      </c>
    </row>
    <row r="195" spans="6:11" x14ac:dyDescent="0.25">
      <c r="F195" s="12" t="s">
        <v>113</v>
      </c>
      <c r="G195" s="40" t="s">
        <v>505</v>
      </c>
      <c r="H195" s="41" t="s">
        <v>486</v>
      </c>
      <c r="I195" s="41">
        <v>1</v>
      </c>
      <c r="J195" s="41">
        <v>3</v>
      </c>
      <c r="K195" s="42">
        <v>0.97909999999999997</v>
      </c>
    </row>
    <row r="196" spans="6:11" x14ac:dyDescent="0.25">
      <c r="F196" s="11" t="s">
        <v>114</v>
      </c>
      <c r="G196" s="37" t="s">
        <v>505</v>
      </c>
      <c r="H196" s="38" t="s">
        <v>486</v>
      </c>
      <c r="I196" s="38">
        <v>2</v>
      </c>
      <c r="J196" s="38">
        <v>3</v>
      </c>
      <c r="K196" s="39">
        <v>1.1344000000000001</v>
      </c>
    </row>
    <row r="197" spans="6:11" x14ac:dyDescent="0.25">
      <c r="F197" s="12" t="s">
        <v>221</v>
      </c>
      <c r="G197" s="40" t="s">
        <v>505</v>
      </c>
      <c r="H197" s="41" t="s">
        <v>487</v>
      </c>
      <c r="I197" s="41">
        <v>0</v>
      </c>
      <c r="J197" s="41">
        <v>3</v>
      </c>
      <c r="K197" s="42">
        <v>1.1277999999999999</v>
      </c>
    </row>
    <row r="198" spans="6:11" x14ac:dyDescent="0.25">
      <c r="F198" s="11" t="s">
        <v>222</v>
      </c>
      <c r="G198" s="37" t="s">
        <v>505</v>
      </c>
      <c r="H198" s="38" t="s">
        <v>487</v>
      </c>
      <c r="I198" s="38">
        <v>1</v>
      </c>
      <c r="J198" s="38">
        <v>3</v>
      </c>
      <c r="K198" s="39">
        <v>1.1921999999999999</v>
      </c>
    </row>
    <row r="199" spans="6:11" x14ac:dyDescent="0.25">
      <c r="F199" s="12" t="s">
        <v>223</v>
      </c>
      <c r="G199" s="40" t="s">
        <v>505</v>
      </c>
      <c r="H199" s="41" t="s">
        <v>487</v>
      </c>
      <c r="I199" s="41">
        <v>2</v>
      </c>
      <c r="J199" s="41">
        <v>4</v>
      </c>
      <c r="K199" s="42">
        <v>1.3474999999999999</v>
      </c>
    </row>
    <row r="200" spans="6:11" x14ac:dyDescent="0.25">
      <c r="F200" s="11" t="s">
        <v>330</v>
      </c>
      <c r="G200" s="37" t="s">
        <v>505</v>
      </c>
      <c r="H200" s="38" t="s">
        <v>488</v>
      </c>
      <c r="I200" s="38">
        <v>0</v>
      </c>
      <c r="J200" s="38">
        <v>2</v>
      </c>
      <c r="K200" s="39">
        <v>0.52110000000000001</v>
      </c>
    </row>
    <row r="201" spans="6:11" x14ac:dyDescent="0.25">
      <c r="F201" s="12" t="s">
        <v>331</v>
      </c>
      <c r="G201" s="40" t="s">
        <v>505</v>
      </c>
      <c r="H201" s="41" t="s">
        <v>488</v>
      </c>
      <c r="I201" s="41">
        <v>1</v>
      </c>
      <c r="J201" s="41">
        <v>2</v>
      </c>
      <c r="K201" s="42">
        <v>0.58540000000000003</v>
      </c>
    </row>
    <row r="202" spans="6:11" x14ac:dyDescent="0.25">
      <c r="F202" s="11" t="s">
        <v>332</v>
      </c>
      <c r="G202" s="37" t="s">
        <v>505</v>
      </c>
      <c r="H202" s="38" t="s">
        <v>488</v>
      </c>
      <c r="I202" s="38">
        <v>2</v>
      </c>
      <c r="J202" s="38">
        <v>2</v>
      </c>
      <c r="K202" s="39">
        <v>0.74070000000000003</v>
      </c>
    </row>
    <row r="203" spans="6:11" x14ac:dyDescent="0.25">
      <c r="F203" s="12" t="s">
        <v>439</v>
      </c>
      <c r="G203" s="40" t="s">
        <v>505</v>
      </c>
      <c r="H203" s="41" t="s">
        <v>489</v>
      </c>
      <c r="I203" s="41">
        <v>0</v>
      </c>
      <c r="J203" s="41">
        <v>2</v>
      </c>
      <c r="K203" s="42">
        <v>1.0339</v>
      </c>
    </row>
    <row r="204" spans="6:11" x14ac:dyDescent="0.25">
      <c r="F204" s="11" t="s">
        <v>440</v>
      </c>
      <c r="G204" s="37" t="s">
        <v>505</v>
      </c>
      <c r="H204" s="38" t="s">
        <v>489</v>
      </c>
      <c r="I204" s="38">
        <v>1</v>
      </c>
      <c r="J204" s="38">
        <v>3</v>
      </c>
      <c r="K204" s="39">
        <v>1.0982000000000001</v>
      </c>
    </row>
    <row r="205" spans="6:11" x14ac:dyDescent="0.25">
      <c r="F205" s="12" t="s">
        <v>441</v>
      </c>
      <c r="G205" s="40" t="s">
        <v>505</v>
      </c>
      <c r="H205" s="41" t="s">
        <v>489</v>
      </c>
      <c r="I205" s="41">
        <v>2</v>
      </c>
      <c r="J205" s="41">
        <v>3</v>
      </c>
      <c r="K205" s="42">
        <v>1.2535000000000001</v>
      </c>
    </row>
    <row r="206" spans="6:11" x14ac:dyDescent="0.25">
      <c r="F206" s="11" t="s">
        <v>115</v>
      </c>
      <c r="G206" s="37" t="s">
        <v>506</v>
      </c>
      <c r="H206" s="38" t="s">
        <v>486</v>
      </c>
      <c r="I206" s="38">
        <v>0</v>
      </c>
      <c r="J206" s="38">
        <v>3</v>
      </c>
      <c r="K206" s="39">
        <v>1.0362</v>
      </c>
    </row>
    <row r="207" spans="6:11" x14ac:dyDescent="0.25">
      <c r="F207" s="12" t="s">
        <v>116</v>
      </c>
      <c r="G207" s="40" t="s">
        <v>506</v>
      </c>
      <c r="H207" s="41" t="s">
        <v>486</v>
      </c>
      <c r="I207" s="41">
        <v>1</v>
      </c>
      <c r="J207" s="41">
        <v>3</v>
      </c>
      <c r="K207" s="42">
        <v>1.1006</v>
      </c>
    </row>
    <row r="208" spans="6:11" x14ac:dyDescent="0.25">
      <c r="F208" s="11" t="s">
        <v>117</v>
      </c>
      <c r="G208" s="37" t="s">
        <v>506</v>
      </c>
      <c r="H208" s="38" t="s">
        <v>486</v>
      </c>
      <c r="I208" s="38">
        <v>2</v>
      </c>
      <c r="J208" s="38">
        <v>4</v>
      </c>
      <c r="K208" s="39">
        <v>1.2558</v>
      </c>
    </row>
    <row r="209" spans="6:11" x14ac:dyDescent="0.25">
      <c r="F209" s="12" t="s">
        <v>224</v>
      </c>
      <c r="G209" s="40" t="s">
        <v>506</v>
      </c>
      <c r="H209" s="41" t="s">
        <v>487</v>
      </c>
      <c r="I209" s="41">
        <v>0</v>
      </c>
      <c r="J209" s="41">
        <v>3</v>
      </c>
      <c r="K209" s="42">
        <v>1.2493000000000001</v>
      </c>
    </row>
    <row r="210" spans="6:11" x14ac:dyDescent="0.25">
      <c r="F210" s="11" t="s">
        <v>225</v>
      </c>
      <c r="G210" s="37" t="s">
        <v>506</v>
      </c>
      <c r="H210" s="38" t="s">
        <v>487</v>
      </c>
      <c r="I210" s="38">
        <v>1</v>
      </c>
      <c r="J210" s="38">
        <v>4</v>
      </c>
      <c r="K210" s="39">
        <v>1.3136000000000001</v>
      </c>
    </row>
    <row r="211" spans="6:11" x14ac:dyDescent="0.25">
      <c r="F211" s="12" t="s">
        <v>226</v>
      </c>
      <c r="G211" s="40" t="s">
        <v>506</v>
      </c>
      <c r="H211" s="41" t="s">
        <v>487</v>
      </c>
      <c r="I211" s="41">
        <v>2</v>
      </c>
      <c r="J211" s="41">
        <v>4</v>
      </c>
      <c r="K211" s="42">
        <v>1.4689000000000001</v>
      </c>
    </row>
    <row r="212" spans="6:11" x14ac:dyDescent="0.25">
      <c r="F212" s="11" t="s">
        <v>333</v>
      </c>
      <c r="G212" s="37" t="s">
        <v>506</v>
      </c>
      <c r="H212" s="38" t="s">
        <v>488</v>
      </c>
      <c r="I212" s="38">
        <v>0</v>
      </c>
      <c r="J212" s="38">
        <v>2</v>
      </c>
      <c r="K212" s="39">
        <v>0.64249999999999996</v>
      </c>
    </row>
    <row r="213" spans="6:11" x14ac:dyDescent="0.25">
      <c r="F213" s="12" t="s">
        <v>334</v>
      </c>
      <c r="G213" s="40" t="s">
        <v>506</v>
      </c>
      <c r="H213" s="41" t="s">
        <v>488</v>
      </c>
      <c r="I213" s="41">
        <v>1</v>
      </c>
      <c r="J213" s="41">
        <v>2</v>
      </c>
      <c r="K213" s="42">
        <v>0.70689999999999997</v>
      </c>
    </row>
    <row r="214" spans="6:11" x14ac:dyDescent="0.25">
      <c r="F214" s="11" t="s">
        <v>335</v>
      </c>
      <c r="G214" s="37" t="s">
        <v>506</v>
      </c>
      <c r="H214" s="38" t="s">
        <v>488</v>
      </c>
      <c r="I214" s="38">
        <v>2</v>
      </c>
      <c r="J214" s="38">
        <v>2</v>
      </c>
      <c r="K214" s="39">
        <v>0.86219999999999997</v>
      </c>
    </row>
    <row r="215" spans="6:11" x14ac:dyDescent="0.25">
      <c r="F215" s="12" t="s">
        <v>442</v>
      </c>
      <c r="G215" s="40" t="s">
        <v>506</v>
      </c>
      <c r="H215" s="41" t="s">
        <v>489</v>
      </c>
      <c r="I215" s="41">
        <v>0</v>
      </c>
      <c r="J215" s="41">
        <v>3</v>
      </c>
      <c r="K215" s="42">
        <v>1.1553</v>
      </c>
    </row>
    <row r="216" spans="6:11" x14ac:dyDescent="0.25">
      <c r="F216" s="11" t="s">
        <v>443</v>
      </c>
      <c r="G216" s="37" t="s">
        <v>506</v>
      </c>
      <c r="H216" s="38" t="s">
        <v>489</v>
      </c>
      <c r="I216" s="38">
        <v>1</v>
      </c>
      <c r="J216" s="38">
        <v>3</v>
      </c>
      <c r="K216" s="39">
        <v>1.2196</v>
      </c>
    </row>
    <row r="217" spans="6:11" x14ac:dyDescent="0.25">
      <c r="F217" s="12" t="s">
        <v>444</v>
      </c>
      <c r="G217" s="40" t="s">
        <v>506</v>
      </c>
      <c r="H217" s="41" t="s">
        <v>489</v>
      </c>
      <c r="I217" s="41">
        <v>2</v>
      </c>
      <c r="J217" s="41">
        <v>4</v>
      </c>
      <c r="K217" s="42">
        <v>1.3749</v>
      </c>
    </row>
    <row r="218" spans="6:11" x14ac:dyDescent="0.25">
      <c r="F218" s="11" t="s">
        <v>28</v>
      </c>
      <c r="G218" s="37" t="s">
        <v>507</v>
      </c>
      <c r="H218" s="38" t="s">
        <v>486</v>
      </c>
      <c r="I218" s="38">
        <v>0</v>
      </c>
      <c r="J218" s="38">
        <v>4</v>
      </c>
      <c r="K218" s="39">
        <v>1.1748000000000001</v>
      </c>
    </row>
    <row r="219" spans="6:11" x14ac:dyDescent="0.25">
      <c r="F219" s="12" t="s">
        <v>29</v>
      </c>
      <c r="G219" s="40" t="s">
        <v>507</v>
      </c>
      <c r="H219" s="41" t="s">
        <v>486</v>
      </c>
      <c r="I219" s="41">
        <v>1</v>
      </c>
      <c r="J219" s="41">
        <v>4</v>
      </c>
      <c r="K219" s="42">
        <v>1.2391000000000001</v>
      </c>
    </row>
    <row r="220" spans="6:11" x14ac:dyDescent="0.25">
      <c r="F220" s="11" t="s">
        <v>30</v>
      </c>
      <c r="G220" s="37" t="s">
        <v>507</v>
      </c>
      <c r="H220" s="38" t="s">
        <v>486</v>
      </c>
      <c r="I220" s="38">
        <v>2</v>
      </c>
      <c r="J220" s="38">
        <v>4</v>
      </c>
      <c r="K220" s="39">
        <v>1.3944000000000001</v>
      </c>
    </row>
    <row r="221" spans="6:11" x14ac:dyDescent="0.25">
      <c r="F221" s="12" t="s">
        <v>137</v>
      </c>
      <c r="G221" s="40" t="s">
        <v>507</v>
      </c>
      <c r="H221" s="41" t="s">
        <v>487</v>
      </c>
      <c r="I221" s="41">
        <v>0</v>
      </c>
      <c r="J221" s="41">
        <v>4</v>
      </c>
      <c r="K221" s="42">
        <v>1.3878999999999999</v>
      </c>
    </row>
    <row r="222" spans="6:11" x14ac:dyDescent="0.25">
      <c r="F222" s="11" t="s">
        <v>138</v>
      </c>
      <c r="G222" s="37" t="s">
        <v>507</v>
      </c>
      <c r="H222" s="38" t="s">
        <v>487</v>
      </c>
      <c r="I222" s="38">
        <v>1</v>
      </c>
      <c r="J222" s="38">
        <v>4</v>
      </c>
      <c r="K222" s="39">
        <v>1.4521999999999999</v>
      </c>
    </row>
    <row r="223" spans="6:11" x14ac:dyDescent="0.25">
      <c r="F223" s="12" t="s">
        <v>139</v>
      </c>
      <c r="G223" s="40" t="s">
        <v>507</v>
      </c>
      <c r="H223" s="41" t="s">
        <v>487</v>
      </c>
      <c r="I223" s="41">
        <v>2</v>
      </c>
      <c r="J223" s="41">
        <v>5</v>
      </c>
      <c r="K223" s="42">
        <v>1.6074999999999999</v>
      </c>
    </row>
    <row r="224" spans="6:11" x14ac:dyDescent="0.25">
      <c r="F224" s="11" t="s">
        <v>246</v>
      </c>
      <c r="G224" s="37" t="s">
        <v>507</v>
      </c>
      <c r="H224" s="38" t="s">
        <v>488</v>
      </c>
      <c r="I224" s="38">
        <v>0</v>
      </c>
      <c r="J224" s="38">
        <v>2</v>
      </c>
      <c r="K224" s="39">
        <v>0.78110000000000002</v>
      </c>
    </row>
    <row r="225" spans="6:11" x14ac:dyDescent="0.25">
      <c r="F225" s="12" t="s">
        <v>247</v>
      </c>
      <c r="G225" s="40" t="s">
        <v>507</v>
      </c>
      <c r="H225" s="41" t="s">
        <v>488</v>
      </c>
      <c r="I225" s="41">
        <v>1</v>
      </c>
      <c r="J225" s="41">
        <v>2</v>
      </c>
      <c r="K225" s="42">
        <v>0.84540000000000004</v>
      </c>
    </row>
    <row r="226" spans="6:11" x14ac:dyDescent="0.25">
      <c r="F226" s="11" t="s">
        <v>248</v>
      </c>
      <c r="G226" s="37" t="s">
        <v>507</v>
      </c>
      <c r="H226" s="38" t="s">
        <v>488</v>
      </c>
      <c r="I226" s="38">
        <v>2</v>
      </c>
      <c r="J226" s="38">
        <v>2</v>
      </c>
      <c r="K226" s="39">
        <v>1.0006999999999999</v>
      </c>
    </row>
    <row r="227" spans="6:11" x14ac:dyDescent="0.25">
      <c r="F227" s="12" t="s">
        <v>355</v>
      </c>
      <c r="G227" s="40" t="s">
        <v>507</v>
      </c>
      <c r="H227" s="41" t="s">
        <v>489</v>
      </c>
      <c r="I227" s="41">
        <v>0</v>
      </c>
      <c r="J227" s="41">
        <v>3</v>
      </c>
      <c r="K227" s="42">
        <v>1.2939000000000001</v>
      </c>
    </row>
    <row r="228" spans="6:11" x14ac:dyDescent="0.25">
      <c r="F228" s="11" t="s">
        <v>356</v>
      </c>
      <c r="G228" s="37" t="s">
        <v>507</v>
      </c>
      <c r="H228" s="38" t="s">
        <v>489</v>
      </c>
      <c r="I228" s="38">
        <v>1</v>
      </c>
      <c r="J228" s="38">
        <v>3</v>
      </c>
      <c r="K228" s="39">
        <v>1.3582000000000001</v>
      </c>
    </row>
    <row r="229" spans="6:11" x14ac:dyDescent="0.25">
      <c r="F229" s="12" t="s">
        <v>357</v>
      </c>
      <c r="G229" s="40" t="s">
        <v>507</v>
      </c>
      <c r="H229" s="41" t="s">
        <v>489</v>
      </c>
      <c r="I229" s="41">
        <v>2</v>
      </c>
      <c r="J229" s="41">
        <v>3</v>
      </c>
      <c r="K229" s="42">
        <v>1.5135000000000001</v>
      </c>
    </row>
    <row r="230" spans="6:11" x14ac:dyDescent="0.25">
      <c r="F230" s="11" t="s">
        <v>22</v>
      </c>
      <c r="G230" s="37" t="s">
        <v>508</v>
      </c>
      <c r="H230" s="38" t="s">
        <v>486</v>
      </c>
      <c r="I230" s="38">
        <v>0</v>
      </c>
      <c r="J230" s="38">
        <v>4</v>
      </c>
      <c r="K230" s="39">
        <v>0.95030000000000003</v>
      </c>
    </row>
    <row r="231" spans="6:11" x14ac:dyDescent="0.25">
      <c r="F231" s="12" t="s">
        <v>23</v>
      </c>
      <c r="G231" s="40" t="s">
        <v>508</v>
      </c>
      <c r="H231" s="41" t="s">
        <v>486</v>
      </c>
      <c r="I231" s="41">
        <v>1</v>
      </c>
      <c r="J231" s="41">
        <v>4</v>
      </c>
      <c r="K231" s="42">
        <v>1.0146999999999999</v>
      </c>
    </row>
    <row r="232" spans="6:11" x14ac:dyDescent="0.25">
      <c r="F232" s="11" t="s">
        <v>24</v>
      </c>
      <c r="G232" s="37" t="s">
        <v>508</v>
      </c>
      <c r="H232" s="38" t="s">
        <v>486</v>
      </c>
      <c r="I232" s="38">
        <v>2</v>
      </c>
      <c r="J232" s="38">
        <v>4</v>
      </c>
      <c r="K232" s="39">
        <v>1.1698999999999999</v>
      </c>
    </row>
    <row r="233" spans="6:11" x14ac:dyDescent="0.25">
      <c r="F233" s="12" t="s">
        <v>131</v>
      </c>
      <c r="G233" s="40" t="s">
        <v>508</v>
      </c>
      <c r="H233" s="41" t="s">
        <v>487</v>
      </c>
      <c r="I233" s="41">
        <v>0</v>
      </c>
      <c r="J233" s="41">
        <v>3</v>
      </c>
      <c r="K233" s="42">
        <v>1.1634</v>
      </c>
    </row>
    <row r="234" spans="6:11" x14ac:dyDescent="0.25">
      <c r="F234" s="11" t="s">
        <v>132</v>
      </c>
      <c r="G234" s="37" t="s">
        <v>508</v>
      </c>
      <c r="H234" s="38" t="s">
        <v>487</v>
      </c>
      <c r="I234" s="38">
        <v>1</v>
      </c>
      <c r="J234" s="38">
        <v>3</v>
      </c>
      <c r="K234" s="39">
        <v>1.2277</v>
      </c>
    </row>
    <row r="235" spans="6:11" x14ac:dyDescent="0.25">
      <c r="F235" s="12" t="s">
        <v>133</v>
      </c>
      <c r="G235" s="40" t="s">
        <v>508</v>
      </c>
      <c r="H235" s="41" t="s">
        <v>487</v>
      </c>
      <c r="I235" s="41">
        <v>2</v>
      </c>
      <c r="J235" s="41">
        <v>3</v>
      </c>
      <c r="K235" s="42">
        <v>1.383</v>
      </c>
    </row>
    <row r="236" spans="6:11" x14ac:dyDescent="0.25">
      <c r="F236" s="11" t="s">
        <v>240</v>
      </c>
      <c r="G236" s="37" t="s">
        <v>508</v>
      </c>
      <c r="H236" s="38" t="s">
        <v>488</v>
      </c>
      <c r="I236" s="38">
        <v>0</v>
      </c>
      <c r="J236" s="38">
        <v>2</v>
      </c>
      <c r="K236" s="39">
        <v>0.55659999999999998</v>
      </c>
    </row>
    <row r="237" spans="6:11" x14ac:dyDescent="0.25">
      <c r="F237" s="12" t="s">
        <v>241</v>
      </c>
      <c r="G237" s="40" t="s">
        <v>508</v>
      </c>
      <c r="H237" s="41" t="s">
        <v>488</v>
      </c>
      <c r="I237" s="41">
        <v>1</v>
      </c>
      <c r="J237" s="41">
        <v>2</v>
      </c>
      <c r="K237" s="42">
        <v>0.621</v>
      </c>
    </row>
    <row r="238" spans="6:11" x14ac:dyDescent="0.25">
      <c r="F238" s="11" t="s">
        <v>242</v>
      </c>
      <c r="G238" s="37" t="s">
        <v>508</v>
      </c>
      <c r="H238" s="38" t="s">
        <v>488</v>
      </c>
      <c r="I238" s="38">
        <v>2</v>
      </c>
      <c r="J238" s="38">
        <v>2</v>
      </c>
      <c r="K238" s="39">
        <v>0.7762</v>
      </c>
    </row>
    <row r="239" spans="6:11" x14ac:dyDescent="0.25">
      <c r="F239" s="12" t="s">
        <v>349</v>
      </c>
      <c r="G239" s="40" t="s">
        <v>508</v>
      </c>
      <c r="H239" s="41" t="s">
        <v>489</v>
      </c>
      <c r="I239" s="41">
        <v>0</v>
      </c>
      <c r="J239" s="41">
        <v>3</v>
      </c>
      <c r="K239" s="42">
        <v>1.0693999999999999</v>
      </c>
    </row>
    <row r="240" spans="6:11" x14ac:dyDescent="0.25">
      <c r="F240" s="11" t="s">
        <v>350</v>
      </c>
      <c r="G240" s="37" t="s">
        <v>508</v>
      </c>
      <c r="H240" s="38" t="s">
        <v>489</v>
      </c>
      <c r="I240" s="38">
        <v>1</v>
      </c>
      <c r="J240" s="38">
        <v>3</v>
      </c>
      <c r="K240" s="39">
        <v>1.1336999999999999</v>
      </c>
    </row>
    <row r="241" spans="6:11" x14ac:dyDescent="0.25">
      <c r="F241" s="12" t="s">
        <v>351</v>
      </c>
      <c r="G241" s="40" t="s">
        <v>508</v>
      </c>
      <c r="H241" s="41" t="s">
        <v>489</v>
      </c>
      <c r="I241" s="41">
        <v>2</v>
      </c>
      <c r="J241" s="41">
        <v>3</v>
      </c>
      <c r="K241" s="42">
        <v>1.2889999999999999</v>
      </c>
    </row>
    <row r="242" spans="6:11" x14ac:dyDescent="0.25">
      <c r="F242" s="11" t="s">
        <v>25</v>
      </c>
      <c r="G242" s="37" t="s">
        <v>509</v>
      </c>
      <c r="H242" s="38" t="s">
        <v>486</v>
      </c>
      <c r="I242" s="38">
        <v>0</v>
      </c>
      <c r="J242" s="38">
        <v>5</v>
      </c>
      <c r="K242" s="39">
        <v>1.0671999999999999</v>
      </c>
    </row>
    <row r="243" spans="6:11" x14ac:dyDescent="0.25">
      <c r="F243" s="12" t="s">
        <v>26</v>
      </c>
      <c r="G243" s="40" t="s">
        <v>509</v>
      </c>
      <c r="H243" s="41" t="s">
        <v>486</v>
      </c>
      <c r="I243" s="41">
        <v>1</v>
      </c>
      <c r="J243" s="41">
        <v>5</v>
      </c>
      <c r="K243" s="42">
        <v>1.1315999999999999</v>
      </c>
    </row>
    <row r="244" spans="6:11" x14ac:dyDescent="0.25">
      <c r="F244" s="11" t="s">
        <v>27</v>
      </c>
      <c r="G244" s="37" t="s">
        <v>509</v>
      </c>
      <c r="H244" s="38" t="s">
        <v>486</v>
      </c>
      <c r="I244" s="38">
        <v>2</v>
      </c>
      <c r="J244" s="38">
        <v>4</v>
      </c>
      <c r="K244" s="39">
        <v>1.2867999999999999</v>
      </c>
    </row>
    <row r="245" spans="6:11" x14ac:dyDescent="0.25">
      <c r="F245" s="12" t="s">
        <v>134</v>
      </c>
      <c r="G245" s="40" t="s">
        <v>509</v>
      </c>
      <c r="H245" s="41" t="s">
        <v>487</v>
      </c>
      <c r="I245" s="41">
        <v>0</v>
      </c>
      <c r="J245" s="41">
        <v>4</v>
      </c>
      <c r="K245" s="42">
        <v>1.2803</v>
      </c>
    </row>
    <row r="246" spans="6:11" x14ac:dyDescent="0.25">
      <c r="F246" s="11" t="s">
        <v>135</v>
      </c>
      <c r="G246" s="37" t="s">
        <v>509</v>
      </c>
      <c r="H246" s="38" t="s">
        <v>487</v>
      </c>
      <c r="I246" s="38">
        <v>1</v>
      </c>
      <c r="J246" s="38">
        <v>4</v>
      </c>
      <c r="K246" s="39">
        <v>1.3446</v>
      </c>
    </row>
    <row r="247" spans="6:11" x14ac:dyDescent="0.25">
      <c r="F247" s="12" t="s">
        <v>136</v>
      </c>
      <c r="G247" s="40" t="s">
        <v>509</v>
      </c>
      <c r="H247" s="41" t="s">
        <v>487</v>
      </c>
      <c r="I247" s="41">
        <v>2</v>
      </c>
      <c r="J247" s="41">
        <v>5</v>
      </c>
      <c r="K247" s="42">
        <v>1.4999</v>
      </c>
    </row>
    <row r="248" spans="6:11" x14ac:dyDescent="0.25">
      <c r="F248" s="11" t="s">
        <v>243</v>
      </c>
      <c r="G248" s="37" t="s">
        <v>509</v>
      </c>
      <c r="H248" s="38" t="s">
        <v>488</v>
      </c>
      <c r="I248" s="38">
        <v>0</v>
      </c>
      <c r="J248" s="38">
        <v>2</v>
      </c>
      <c r="K248" s="39">
        <v>0.67349999999999999</v>
      </c>
    </row>
    <row r="249" spans="6:11" x14ac:dyDescent="0.25">
      <c r="F249" s="12" t="s">
        <v>244</v>
      </c>
      <c r="G249" s="40" t="s">
        <v>509</v>
      </c>
      <c r="H249" s="41" t="s">
        <v>488</v>
      </c>
      <c r="I249" s="41">
        <v>1</v>
      </c>
      <c r="J249" s="41">
        <v>2</v>
      </c>
      <c r="K249" s="42">
        <v>0.7379</v>
      </c>
    </row>
    <row r="250" spans="6:11" x14ac:dyDescent="0.25">
      <c r="F250" s="11" t="s">
        <v>245</v>
      </c>
      <c r="G250" s="37" t="s">
        <v>509</v>
      </c>
      <c r="H250" s="38" t="s">
        <v>488</v>
      </c>
      <c r="I250" s="38">
        <v>2</v>
      </c>
      <c r="J250" s="38">
        <v>3</v>
      </c>
      <c r="K250" s="39">
        <v>0.8931</v>
      </c>
    </row>
    <row r="251" spans="6:11" x14ac:dyDescent="0.25">
      <c r="F251" s="12" t="s">
        <v>352</v>
      </c>
      <c r="G251" s="40" t="s">
        <v>509</v>
      </c>
      <c r="H251" s="41" t="s">
        <v>489</v>
      </c>
      <c r="I251" s="41">
        <v>0</v>
      </c>
      <c r="J251" s="41">
        <v>3</v>
      </c>
      <c r="K251" s="42">
        <v>1.1862999999999999</v>
      </c>
    </row>
    <row r="252" spans="6:11" x14ac:dyDescent="0.25">
      <c r="F252" s="11" t="s">
        <v>353</v>
      </c>
      <c r="G252" s="37" t="s">
        <v>509</v>
      </c>
      <c r="H252" s="38" t="s">
        <v>489</v>
      </c>
      <c r="I252" s="38">
        <v>1</v>
      </c>
      <c r="J252" s="38">
        <v>3</v>
      </c>
      <c r="K252" s="39">
        <v>1.2505999999999999</v>
      </c>
    </row>
    <row r="253" spans="6:11" x14ac:dyDescent="0.25">
      <c r="F253" s="12" t="s">
        <v>354</v>
      </c>
      <c r="G253" s="40" t="s">
        <v>509</v>
      </c>
      <c r="H253" s="41" t="s">
        <v>489</v>
      </c>
      <c r="I253" s="41">
        <v>2</v>
      </c>
      <c r="J253" s="41">
        <v>4</v>
      </c>
      <c r="K253" s="42">
        <v>1.4058999999999999</v>
      </c>
    </row>
    <row r="254" spans="6:11" x14ac:dyDescent="0.25">
      <c r="F254" s="11" t="s">
        <v>127</v>
      </c>
      <c r="G254" s="37" t="s">
        <v>510</v>
      </c>
      <c r="H254" s="38" t="s">
        <v>486</v>
      </c>
      <c r="I254" s="38">
        <v>0</v>
      </c>
      <c r="J254" s="38">
        <v>4</v>
      </c>
      <c r="K254" s="39">
        <v>1.1415</v>
      </c>
    </row>
    <row r="255" spans="6:11" x14ac:dyDescent="0.25">
      <c r="F255" s="12" t="s">
        <v>128</v>
      </c>
      <c r="G255" s="40" t="s">
        <v>510</v>
      </c>
      <c r="H255" s="41" t="s">
        <v>486</v>
      </c>
      <c r="I255" s="41">
        <v>1</v>
      </c>
      <c r="J255" s="41">
        <v>4</v>
      </c>
      <c r="K255" s="42">
        <v>1.2058</v>
      </c>
    </row>
    <row r="256" spans="6:11" x14ac:dyDescent="0.25">
      <c r="F256" s="11" t="s">
        <v>129</v>
      </c>
      <c r="G256" s="37" t="s">
        <v>510</v>
      </c>
      <c r="H256" s="38" t="s">
        <v>486</v>
      </c>
      <c r="I256" s="38">
        <v>2</v>
      </c>
      <c r="J256" s="38">
        <v>4</v>
      </c>
      <c r="K256" s="39">
        <v>1.3611</v>
      </c>
    </row>
    <row r="257" spans="6:11" x14ac:dyDescent="0.25">
      <c r="F257" s="12" t="s">
        <v>236</v>
      </c>
      <c r="G257" s="40" t="s">
        <v>510</v>
      </c>
      <c r="H257" s="41" t="s">
        <v>487</v>
      </c>
      <c r="I257" s="41">
        <v>0</v>
      </c>
      <c r="J257" s="41">
        <v>4</v>
      </c>
      <c r="K257" s="42">
        <v>1.3546</v>
      </c>
    </row>
    <row r="258" spans="6:11" x14ac:dyDescent="0.25">
      <c r="F258" s="11" t="s">
        <v>237</v>
      </c>
      <c r="G258" s="37" t="s">
        <v>510</v>
      </c>
      <c r="H258" s="38" t="s">
        <v>487</v>
      </c>
      <c r="I258" s="38">
        <v>1</v>
      </c>
      <c r="J258" s="38">
        <v>4</v>
      </c>
      <c r="K258" s="39">
        <v>1.4189000000000001</v>
      </c>
    </row>
    <row r="259" spans="6:11" x14ac:dyDescent="0.25">
      <c r="F259" s="12" t="s">
        <v>238</v>
      </c>
      <c r="G259" s="40" t="s">
        <v>510</v>
      </c>
      <c r="H259" s="41" t="s">
        <v>487</v>
      </c>
      <c r="I259" s="41">
        <v>2</v>
      </c>
      <c r="J259" s="41">
        <v>4</v>
      </c>
      <c r="K259" s="42">
        <v>1.5742</v>
      </c>
    </row>
    <row r="260" spans="6:11" x14ac:dyDescent="0.25">
      <c r="F260" s="11" t="s">
        <v>345</v>
      </c>
      <c r="G260" s="37" t="s">
        <v>510</v>
      </c>
      <c r="H260" s="38" t="s">
        <v>488</v>
      </c>
      <c r="I260" s="38">
        <v>0</v>
      </c>
      <c r="J260" s="38">
        <v>2</v>
      </c>
      <c r="K260" s="39">
        <v>0.74780000000000002</v>
      </c>
    </row>
    <row r="261" spans="6:11" x14ac:dyDescent="0.25">
      <c r="F261" s="12" t="s">
        <v>346</v>
      </c>
      <c r="G261" s="40" t="s">
        <v>510</v>
      </c>
      <c r="H261" s="41" t="s">
        <v>488</v>
      </c>
      <c r="I261" s="41">
        <v>1</v>
      </c>
      <c r="J261" s="41">
        <v>2</v>
      </c>
      <c r="K261" s="42">
        <v>0.81210000000000004</v>
      </c>
    </row>
    <row r="262" spans="6:11" x14ac:dyDescent="0.25">
      <c r="F262" s="11" t="s">
        <v>347</v>
      </c>
      <c r="G262" s="37" t="s">
        <v>510</v>
      </c>
      <c r="H262" s="38" t="s">
        <v>488</v>
      </c>
      <c r="I262" s="38">
        <v>2</v>
      </c>
      <c r="J262" s="38">
        <v>3</v>
      </c>
      <c r="K262" s="39">
        <v>0.96740000000000004</v>
      </c>
    </row>
    <row r="263" spans="6:11" x14ac:dyDescent="0.25">
      <c r="F263" s="12" t="s">
        <v>454</v>
      </c>
      <c r="G263" s="40" t="s">
        <v>510</v>
      </c>
      <c r="H263" s="41" t="s">
        <v>489</v>
      </c>
      <c r="I263" s="41">
        <v>0</v>
      </c>
      <c r="J263" s="41">
        <v>3</v>
      </c>
      <c r="K263" s="42">
        <v>1.2605999999999999</v>
      </c>
    </row>
    <row r="264" spans="6:11" x14ac:dyDescent="0.25">
      <c r="F264" s="11" t="s">
        <v>455</v>
      </c>
      <c r="G264" s="37" t="s">
        <v>510</v>
      </c>
      <c r="H264" s="38" t="s">
        <v>489</v>
      </c>
      <c r="I264" s="38">
        <v>1</v>
      </c>
      <c r="J264" s="38">
        <v>3</v>
      </c>
      <c r="K264" s="39">
        <v>1.3249</v>
      </c>
    </row>
    <row r="265" spans="6:11" x14ac:dyDescent="0.25">
      <c r="F265" s="12" t="s">
        <v>456</v>
      </c>
      <c r="G265" s="40" t="s">
        <v>510</v>
      </c>
      <c r="H265" s="41" t="s">
        <v>489</v>
      </c>
      <c r="I265" s="41">
        <v>2</v>
      </c>
      <c r="J265" s="41">
        <v>3</v>
      </c>
      <c r="K265" s="42">
        <v>1.4802</v>
      </c>
    </row>
    <row r="266" spans="6:11" x14ac:dyDescent="0.25">
      <c r="F266" s="11" t="s">
        <v>121</v>
      </c>
      <c r="G266" s="37" t="s">
        <v>511</v>
      </c>
      <c r="H266" s="38" t="s">
        <v>486</v>
      </c>
      <c r="I266" s="38">
        <v>0</v>
      </c>
      <c r="J266" s="38">
        <v>4</v>
      </c>
      <c r="K266" s="39">
        <v>0.91969999999999996</v>
      </c>
    </row>
    <row r="267" spans="6:11" x14ac:dyDescent="0.25">
      <c r="F267" s="12" t="s">
        <v>122</v>
      </c>
      <c r="G267" s="40" t="s">
        <v>511</v>
      </c>
      <c r="H267" s="41" t="s">
        <v>486</v>
      </c>
      <c r="I267" s="41">
        <v>1</v>
      </c>
      <c r="J267" s="41">
        <v>4</v>
      </c>
      <c r="K267" s="42">
        <v>0.98399999999999999</v>
      </c>
    </row>
    <row r="268" spans="6:11" x14ac:dyDescent="0.25">
      <c r="F268" s="11" t="s">
        <v>123</v>
      </c>
      <c r="G268" s="37" t="s">
        <v>511</v>
      </c>
      <c r="H268" s="38" t="s">
        <v>486</v>
      </c>
      <c r="I268" s="38">
        <v>2</v>
      </c>
      <c r="J268" s="38">
        <v>4</v>
      </c>
      <c r="K268" s="39">
        <v>1.1393</v>
      </c>
    </row>
    <row r="269" spans="6:11" x14ac:dyDescent="0.25">
      <c r="F269" s="12" t="s">
        <v>230</v>
      </c>
      <c r="G269" s="40" t="s">
        <v>511</v>
      </c>
      <c r="H269" s="41" t="s">
        <v>487</v>
      </c>
      <c r="I269" s="41">
        <v>0</v>
      </c>
      <c r="J269" s="41">
        <v>4</v>
      </c>
      <c r="K269" s="42">
        <v>1.1327</v>
      </c>
    </row>
    <row r="270" spans="6:11" x14ac:dyDescent="0.25">
      <c r="F270" s="11" t="s">
        <v>231</v>
      </c>
      <c r="G270" s="37" t="s">
        <v>511</v>
      </c>
      <c r="H270" s="38" t="s">
        <v>487</v>
      </c>
      <c r="I270" s="38">
        <v>1</v>
      </c>
      <c r="J270" s="38">
        <v>4</v>
      </c>
      <c r="K270" s="39">
        <v>1.1971000000000001</v>
      </c>
    </row>
    <row r="271" spans="6:11" x14ac:dyDescent="0.25">
      <c r="F271" s="12" t="s">
        <v>232</v>
      </c>
      <c r="G271" s="40" t="s">
        <v>511</v>
      </c>
      <c r="H271" s="41" t="s">
        <v>487</v>
      </c>
      <c r="I271" s="41">
        <v>2</v>
      </c>
      <c r="J271" s="41">
        <v>4</v>
      </c>
      <c r="K271" s="42">
        <v>1.3524</v>
      </c>
    </row>
    <row r="272" spans="6:11" x14ac:dyDescent="0.25">
      <c r="F272" s="11" t="s">
        <v>339</v>
      </c>
      <c r="G272" s="37" t="s">
        <v>511</v>
      </c>
      <c r="H272" s="38" t="s">
        <v>488</v>
      </c>
      <c r="I272" s="38">
        <v>0</v>
      </c>
      <c r="J272" s="38">
        <v>2</v>
      </c>
      <c r="K272" s="39">
        <v>0.52600000000000002</v>
      </c>
    </row>
    <row r="273" spans="6:11" x14ac:dyDescent="0.25">
      <c r="F273" s="12" t="s">
        <v>340</v>
      </c>
      <c r="G273" s="40" t="s">
        <v>511</v>
      </c>
      <c r="H273" s="41" t="s">
        <v>488</v>
      </c>
      <c r="I273" s="41">
        <v>1</v>
      </c>
      <c r="J273" s="41">
        <v>2</v>
      </c>
      <c r="K273" s="42">
        <v>0.59030000000000005</v>
      </c>
    </row>
    <row r="274" spans="6:11" x14ac:dyDescent="0.25">
      <c r="F274" s="11" t="s">
        <v>341</v>
      </c>
      <c r="G274" s="37" t="s">
        <v>511</v>
      </c>
      <c r="H274" s="38" t="s">
        <v>488</v>
      </c>
      <c r="I274" s="38">
        <v>2</v>
      </c>
      <c r="J274" s="38">
        <v>2</v>
      </c>
      <c r="K274" s="39">
        <v>0.74560000000000004</v>
      </c>
    </row>
    <row r="275" spans="6:11" x14ac:dyDescent="0.25">
      <c r="F275" s="12" t="s">
        <v>448</v>
      </c>
      <c r="G275" s="40" t="s">
        <v>511</v>
      </c>
      <c r="H275" s="41" t="s">
        <v>489</v>
      </c>
      <c r="I275" s="41">
        <v>0</v>
      </c>
      <c r="J275" s="41">
        <v>3</v>
      </c>
      <c r="K275" s="42">
        <v>1.0387999999999999</v>
      </c>
    </row>
    <row r="276" spans="6:11" x14ac:dyDescent="0.25">
      <c r="F276" s="11" t="s">
        <v>449</v>
      </c>
      <c r="G276" s="37" t="s">
        <v>511</v>
      </c>
      <c r="H276" s="38" t="s">
        <v>489</v>
      </c>
      <c r="I276" s="38">
        <v>1</v>
      </c>
      <c r="J276" s="38">
        <v>3</v>
      </c>
      <c r="K276" s="39">
        <v>1.1031</v>
      </c>
    </row>
    <row r="277" spans="6:11" x14ac:dyDescent="0.25">
      <c r="F277" s="12" t="s">
        <v>450</v>
      </c>
      <c r="G277" s="40" t="s">
        <v>511</v>
      </c>
      <c r="H277" s="41" t="s">
        <v>489</v>
      </c>
      <c r="I277" s="41">
        <v>2</v>
      </c>
      <c r="J277" s="41">
        <v>3</v>
      </c>
      <c r="K277" s="42">
        <v>1.2584</v>
      </c>
    </row>
    <row r="278" spans="6:11" x14ac:dyDescent="0.25">
      <c r="F278" s="11" t="s">
        <v>124</v>
      </c>
      <c r="G278" s="37" t="s">
        <v>512</v>
      </c>
      <c r="H278" s="38" t="s">
        <v>486</v>
      </c>
      <c r="I278" s="38">
        <v>0</v>
      </c>
      <c r="J278" s="38">
        <v>4</v>
      </c>
      <c r="K278" s="39">
        <v>1.0344</v>
      </c>
    </row>
    <row r="279" spans="6:11" x14ac:dyDescent="0.25">
      <c r="F279" s="12" t="s">
        <v>125</v>
      </c>
      <c r="G279" s="40" t="s">
        <v>512</v>
      </c>
      <c r="H279" s="41" t="s">
        <v>486</v>
      </c>
      <c r="I279" s="41">
        <v>1</v>
      </c>
      <c r="J279" s="41">
        <v>5</v>
      </c>
      <c r="K279" s="42">
        <v>1.0987</v>
      </c>
    </row>
    <row r="280" spans="6:11" x14ac:dyDescent="0.25">
      <c r="F280" s="11" t="s">
        <v>126</v>
      </c>
      <c r="G280" s="37" t="s">
        <v>512</v>
      </c>
      <c r="H280" s="38" t="s">
        <v>486</v>
      </c>
      <c r="I280" s="38">
        <v>2</v>
      </c>
      <c r="J280" s="38">
        <v>5</v>
      </c>
      <c r="K280" s="39">
        <v>1.254</v>
      </c>
    </row>
    <row r="281" spans="6:11" x14ac:dyDescent="0.25">
      <c r="F281" s="12" t="s">
        <v>233</v>
      </c>
      <c r="G281" s="40" t="s">
        <v>512</v>
      </c>
      <c r="H281" s="41" t="s">
        <v>487</v>
      </c>
      <c r="I281" s="41">
        <v>0</v>
      </c>
      <c r="J281" s="41">
        <v>4</v>
      </c>
      <c r="K281" s="42">
        <v>1.2474000000000001</v>
      </c>
    </row>
    <row r="282" spans="6:11" x14ac:dyDescent="0.25">
      <c r="F282" s="11" t="s">
        <v>234</v>
      </c>
      <c r="G282" s="37" t="s">
        <v>512</v>
      </c>
      <c r="H282" s="38" t="s">
        <v>487</v>
      </c>
      <c r="I282" s="38">
        <v>1</v>
      </c>
      <c r="J282" s="38">
        <v>4</v>
      </c>
      <c r="K282" s="39">
        <v>1.3118000000000001</v>
      </c>
    </row>
    <row r="283" spans="6:11" x14ac:dyDescent="0.25">
      <c r="F283" s="12" t="s">
        <v>235</v>
      </c>
      <c r="G283" s="40" t="s">
        <v>512</v>
      </c>
      <c r="H283" s="41" t="s">
        <v>487</v>
      </c>
      <c r="I283" s="41">
        <v>2</v>
      </c>
      <c r="J283" s="41">
        <v>5</v>
      </c>
      <c r="K283" s="42">
        <v>1.4671000000000001</v>
      </c>
    </row>
    <row r="284" spans="6:11" x14ac:dyDescent="0.25">
      <c r="F284" s="11" t="s">
        <v>342</v>
      </c>
      <c r="G284" s="37" t="s">
        <v>512</v>
      </c>
      <c r="H284" s="38" t="s">
        <v>488</v>
      </c>
      <c r="I284" s="38">
        <v>0</v>
      </c>
      <c r="J284" s="38">
        <v>2</v>
      </c>
      <c r="K284" s="39">
        <v>0.64070000000000005</v>
      </c>
    </row>
    <row r="285" spans="6:11" x14ac:dyDescent="0.25">
      <c r="F285" s="12" t="s">
        <v>343</v>
      </c>
      <c r="G285" s="40" t="s">
        <v>512</v>
      </c>
      <c r="H285" s="41" t="s">
        <v>488</v>
      </c>
      <c r="I285" s="41">
        <v>1</v>
      </c>
      <c r="J285" s="41">
        <v>2</v>
      </c>
      <c r="K285" s="42">
        <v>0.70499999999999996</v>
      </c>
    </row>
    <row r="286" spans="6:11" x14ac:dyDescent="0.25">
      <c r="F286" s="11" t="s">
        <v>344</v>
      </c>
      <c r="G286" s="37" t="s">
        <v>512</v>
      </c>
      <c r="H286" s="38" t="s">
        <v>488</v>
      </c>
      <c r="I286" s="38">
        <v>2</v>
      </c>
      <c r="J286" s="38">
        <v>2</v>
      </c>
      <c r="K286" s="39">
        <v>0.86029999999999995</v>
      </c>
    </row>
    <row r="287" spans="6:11" x14ac:dyDescent="0.25">
      <c r="F287" s="12" t="s">
        <v>451</v>
      </c>
      <c r="G287" s="40" t="s">
        <v>512</v>
      </c>
      <c r="H287" s="41" t="s">
        <v>489</v>
      </c>
      <c r="I287" s="41">
        <v>0</v>
      </c>
      <c r="J287" s="41">
        <v>3</v>
      </c>
      <c r="K287" s="42">
        <v>1.1535</v>
      </c>
    </row>
    <row r="288" spans="6:11" x14ac:dyDescent="0.25">
      <c r="F288" s="11" t="s">
        <v>452</v>
      </c>
      <c r="G288" s="37" t="s">
        <v>512</v>
      </c>
      <c r="H288" s="38" t="s">
        <v>489</v>
      </c>
      <c r="I288" s="38">
        <v>1</v>
      </c>
      <c r="J288" s="38">
        <v>3</v>
      </c>
      <c r="K288" s="39">
        <v>1.2178</v>
      </c>
    </row>
    <row r="289" spans="6:11" x14ac:dyDescent="0.25">
      <c r="F289" s="12" t="s">
        <v>453</v>
      </c>
      <c r="G289" s="40" t="s">
        <v>512</v>
      </c>
      <c r="H289" s="41" t="s">
        <v>489</v>
      </c>
      <c r="I289" s="41">
        <v>2</v>
      </c>
      <c r="J289" s="41">
        <v>4</v>
      </c>
      <c r="K289" s="42">
        <v>1.3731</v>
      </c>
    </row>
    <row r="290" spans="6:11" x14ac:dyDescent="0.25">
      <c r="F290" s="11" t="s">
        <v>82</v>
      </c>
      <c r="G290" s="37" t="s">
        <v>513</v>
      </c>
      <c r="H290" s="38" t="s">
        <v>486</v>
      </c>
      <c r="I290" s="38">
        <v>0</v>
      </c>
      <c r="J290" s="38">
        <v>4</v>
      </c>
      <c r="K290" s="39">
        <v>1.2068000000000001</v>
      </c>
    </row>
    <row r="291" spans="6:11" x14ac:dyDescent="0.25">
      <c r="F291" s="12" t="s">
        <v>83</v>
      </c>
      <c r="G291" s="40" t="s">
        <v>513</v>
      </c>
      <c r="H291" s="41" t="s">
        <v>486</v>
      </c>
      <c r="I291" s="41">
        <v>1</v>
      </c>
      <c r="J291" s="41">
        <v>5</v>
      </c>
      <c r="K291" s="42">
        <v>1.2710999999999999</v>
      </c>
    </row>
    <row r="292" spans="6:11" x14ac:dyDescent="0.25">
      <c r="F292" s="11" t="s">
        <v>84</v>
      </c>
      <c r="G292" s="37" t="s">
        <v>513</v>
      </c>
      <c r="H292" s="38" t="s">
        <v>486</v>
      </c>
      <c r="I292" s="38">
        <v>2</v>
      </c>
      <c r="J292" s="38">
        <v>4</v>
      </c>
      <c r="K292" s="39">
        <v>1.4263999999999999</v>
      </c>
    </row>
    <row r="293" spans="6:11" x14ac:dyDescent="0.25">
      <c r="F293" s="12" t="s">
        <v>191</v>
      </c>
      <c r="G293" s="40" t="s">
        <v>513</v>
      </c>
      <c r="H293" s="41" t="s">
        <v>487</v>
      </c>
      <c r="I293" s="41">
        <v>0</v>
      </c>
      <c r="J293" s="41">
        <v>5</v>
      </c>
      <c r="K293" s="42">
        <v>1.4198999999999999</v>
      </c>
    </row>
    <row r="294" spans="6:11" x14ac:dyDescent="0.25">
      <c r="F294" s="11" t="s">
        <v>192</v>
      </c>
      <c r="G294" s="37" t="s">
        <v>513</v>
      </c>
      <c r="H294" s="38" t="s">
        <v>487</v>
      </c>
      <c r="I294" s="38">
        <v>1</v>
      </c>
      <c r="J294" s="38">
        <v>5</v>
      </c>
      <c r="K294" s="39">
        <v>1.4842</v>
      </c>
    </row>
    <row r="295" spans="6:11" x14ac:dyDescent="0.25">
      <c r="F295" s="12" t="s">
        <v>193</v>
      </c>
      <c r="G295" s="40" t="s">
        <v>513</v>
      </c>
      <c r="H295" s="41" t="s">
        <v>487</v>
      </c>
      <c r="I295" s="41">
        <v>2</v>
      </c>
      <c r="J295" s="41">
        <v>5</v>
      </c>
      <c r="K295" s="42">
        <v>1.6395</v>
      </c>
    </row>
    <row r="296" spans="6:11" x14ac:dyDescent="0.25">
      <c r="F296" s="11" t="s">
        <v>300</v>
      </c>
      <c r="G296" s="37" t="s">
        <v>513</v>
      </c>
      <c r="H296" s="38" t="s">
        <v>488</v>
      </c>
      <c r="I296" s="38">
        <v>0</v>
      </c>
      <c r="J296" s="38">
        <v>2</v>
      </c>
      <c r="K296" s="39">
        <v>0.81310000000000004</v>
      </c>
    </row>
    <row r="297" spans="6:11" x14ac:dyDescent="0.25">
      <c r="F297" s="12" t="s">
        <v>301</v>
      </c>
      <c r="G297" s="40" t="s">
        <v>513</v>
      </c>
      <c r="H297" s="41" t="s">
        <v>488</v>
      </c>
      <c r="I297" s="41">
        <v>1</v>
      </c>
      <c r="J297" s="41">
        <v>2</v>
      </c>
      <c r="K297" s="42">
        <v>0.87739999999999996</v>
      </c>
    </row>
    <row r="298" spans="6:11" x14ac:dyDescent="0.25">
      <c r="F298" s="11" t="s">
        <v>302</v>
      </c>
      <c r="G298" s="37" t="s">
        <v>513</v>
      </c>
      <c r="H298" s="38" t="s">
        <v>488</v>
      </c>
      <c r="I298" s="38">
        <v>2</v>
      </c>
      <c r="J298" s="38">
        <v>2</v>
      </c>
      <c r="K298" s="39">
        <v>1.0327</v>
      </c>
    </row>
    <row r="299" spans="6:11" x14ac:dyDescent="0.25">
      <c r="F299" s="12" t="s">
        <v>409</v>
      </c>
      <c r="G299" s="40" t="s">
        <v>513</v>
      </c>
      <c r="H299" s="41" t="s">
        <v>489</v>
      </c>
      <c r="I299" s="41">
        <v>0</v>
      </c>
      <c r="J299" s="41">
        <v>4</v>
      </c>
      <c r="K299" s="42">
        <v>1.3259000000000001</v>
      </c>
    </row>
    <row r="300" spans="6:11" x14ac:dyDescent="0.25">
      <c r="F300" s="11" t="s">
        <v>410</v>
      </c>
      <c r="G300" s="37" t="s">
        <v>513</v>
      </c>
      <c r="H300" s="38" t="s">
        <v>489</v>
      </c>
      <c r="I300" s="38">
        <v>1</v>
      </c>
      <c r="J300" s="38">
        <v>4</v>
      </c>
      <c r="K300" s="39">
        <v>1.3902000000000001</v>
      </c>
    </row>
    <row r="301" spans="6:11" x14ac:dyDescent="0.25">
      <c r="F301" s="12" t="s">
        <v>411</v>
      </c>
      <c r="G301" s="40" t="s">
        <v>513</v>
      </c>
      <c r="H301" s="41" t="s">
        <v>489</v>
      </c>
      <c r="I301" s="41">
        <v>2</v>
      </c>
      <c r="J301" s="41">
        <v>4</v>
      </c>
      <c r="K301" s="42">
        <v>1.5455000000000001</v>
      </c>
    </row>
    <row r="302" spans="6:11" x14ac:dyDescent="0.25">
      <c r="F302" s="11" t="s">
        <v>76</v>
      </c>
      <c r="G302" s="37" t="s">
        <v>514</v>
      </c>
      <c r="H302" s="38" t="s">
        <v>486</v>
      </c>
      <c r="I302" s="38">
        <v>0</v>
      </c>
      <c r="J302" s="38">
        <v>3</v>
      </c>
      <c r="K302" s="39">
        <v>0.88890000000000002</v>
      </c>
    </row>
    <row r="303" spans="6:11" x14ac:dyDescent="0.25">
      <c r="F303" s="12" t="s">
        <v>77</v>
      </c>
      <c r="G303" s="40" t="s">
        <v>514</v>
      </c>
      <c r="H303" s="41" t="s">
        <v>486</v>
      </c>
      <c r="I303" s="41">
        <v>1</v>
      </c>
      <c r="J303" s="41">
        <v>3</v>
      </c>
      <c r="K303" s="42">
        <v>0.95320000000000005</v>
      </c>
    </row>
    <row r="304" spans="6:11" x14ac:dyDescent="0.25">
      <c r="F304" s="11" t="s">
        <v>78</v>
      </c>
      <c r="G304" s="37" t="s">
        <v>514</v>
      </c>
      <c r="H304" s="38" t="s">
        <v>486</v>
      </c>
      <c r="I304" s="38">
        <v>2</v>
      </c>
      <c r="J304" s="38">
        <v>4</v>
      </c>
      <c r="K304" s="39">
        <v>1.1085</v>
      </c>
    </row>
    <row r="305" spans="6:11" x14ac:dyDescent="0.25">
      <c r="F305" s="12" t="s">
        <v>185</v>
      </c>
      <c r="G305" s="40" t="s">
        <v>514</v>
      </c>
      <c r="H305" s="41" t="s">
        <v>487</v>
      </c>
      <c r="I305" s="41">
        <v>0</v>
      </c>
      <c r="J305" s="41">
        <v>3</v>
      </c>
      <c r="K305" s="42">
        <v>1.1019000000000001</v>
      </c>
    </row>
    <row r="306" spans="6:11" x14ac:dyDescent="0.25">
      <c r="F306" s="11" t="s">
        <v>186</v>
      </c>
      <c r="G306" s="37" t="s">
        <v>514</v>
      </c>
      <c r="H306" s="38" t="s">
        <v>487</v>
      </c>
      <c r="I306" s="38">
        <v>1</v>
      </c>
      <c r="J306" s="38">
        <v>4</v>
      </c>
      <c r="K306" s="39">
        <v>1.1662999999999999</v>
      </c>
    </row>
    <row r="307" spans="6:11" x14ac:dyDescent="0.25">
      <c r="F307" s="12" t="s">
        <v>187</v>
      </c>
      <c r="G307" s="40" t="s">
        <v>514</v>
      </c>
      <c r="H307" s="41" t="s">
        <v>487</v>
      </c>
      <c r="I307" s="41">
        <v>2</v>
      </c>
      <c r="J307" s="41">
        <v>4</v>
      </c>
      <c r="K307" s="42">
        <v>1.3216000000000001</v>
      </c>
    </row>
    <row r="308" spans="6:11" x14ac:dyDescent="0.25">
      <c r="F308" s="11" t="s">
        <v>294</v>
      </c>
      <c r="G308" s="37" t="s">
        <v>514</v>
      </c>
      <c r="H308" s="38" t="s">
        <v>488</v>
      </c>
      <c r="I308" s="38">
        <v>0</v>
      </c>
      <c r="J308" s="38">
        <v>2</v>
      </c>
      <c r="K308" s="39">
        <v>0.49519999999999997</v>
      </c>
    </row>
    <row r="309" spans="6:11" x14ac:dyDescent="0.25">
      <c r="F309" s="12" t="s">
        <v>295</v>
      </c>
      <c r="G309" s="40" t="s">
        <v>514</v>
      </c>
      <c r="H309" s="41" t="s">
        <v>488</v>
      </c>
      <c r="I309" s="41">
        <v>1</v>
      </c>
      <c r="J309" s="41">
        <v>2</v>
      </c>
      <c r="K309" s="42">
        <v>0.5595</v>
      </c>
    </row>
    <row r="310" spans="6:11" x14ac:dyDescent="0.25">
      <c r="F310" s="11" t="s">
        <v>296</v>
      </c>
      <c r="G310" s="37" t="s">
        <v>514</v>
      </c>
      <c r="H310" s="38" t="s">
        <v>488</v>
      </c>
      <c r="I310" s="38">
        <v>2</v>
      </c>
      <c r="J310" s="38">
        <v>2</v>
      </c>
      <c r="K310" s="39">
        <v>0.71479999999999999</v>
      </c>
    </row>
    <row r="311" spans="6:11" x14ac:dyDescent="0.25">
      <c r="F311" s="12" t="s">
        <v>403</v>
      </c>
      <c r="G311" s="40" t="s">
        <v>514</v>
      </c>
      <c r="H311" s="41" t="s">
        <v>489</v>
      </c>
      <c r="I311" s="41">
        <v>0</v>
      </c>
      <c r="J311" s="41">
        <v>3</v>
      </c>
      <c r="K311" s="42">
        <v>1.008</v>
      </c>
    </row>
    <row r="312" spans="6:11" x14ac:dyDescent="0.25">
      <c r="F312" s="11" t="s">
        <v>404</v>
      </c>
      <c r="G312" s="37" t="s">
        <v>514</v>
      </c>
      <c r="H312" s="38" t="s">
        <v>489</v>
      </c>
      <c r="I312" s="38">
        <v>1</v>
      </c>
      <c r="J312" s="38">
        <v>3</v>
      </c>
      <c r="K312" s="39">
        <v>1.0723</v>
      </c>
    </row>
    <row r="313" spans="6:11" x14ac:dyDescent="0.25">
      <c r="F313" s="12" t="s">
        <v>405</v>
      </c>
      <c r="G313" s="40" t="s">
        <v>514</v>
      </c>
      <c r="H313" s="41" t="s">
        <v>489</v>
      </c>
      <c r="I313" s="41">
        <v>2</v>
      </c>
      <c r="J313" s="41">
        <v>4</v>
      </c>
      <c r="K313" s="42">
        <v>1.2276</v>
      </c>
    </row>
    <row r="314" spans="6:11" x14ac:dyDescent="0.25">
      <c r="F314" s="11" t="s">
        <v>79</v>
      </c>
      <c r="G314" s="37" t="s">
        <v>515</v>
      </c>
      <c r="H314" s="38" t="s">
        <v>486</v>
      </c>
      <c r="I314" s="38">
        <v>0</v>
      </c>
      <c r="J314" s="38">
        <v>4</v>
      </c>
      <c r="K314" s="39">
        <v>1.0427999999999999</v>
      </c>
    </row>
    <row r="315" spans="6:11" x14ac:dyDescent="0.25">
      <c r="F315" s="12" t="s">
        <v>80</v>
      </c>
      <c r="G315" s="40" t="s">
        <v>515</v>
      </c>
      <c r="H315" s="41" t="s">
        <v>486</v>
      </c>
      <c r="I315" s="41">
        <v>1</v>
      </c>
      <c r="J315" s="41">
        <v>4</v>
      </c>
      <c r="K315" s="42">
        <v>1.1072</v>
      </c>
    </row>
    <row r="316" spans="6:11" x14ac:dyDescent="0.25">
      <c r="F316" s="11" t="s">
        <v>81</v>
      </c>
      <c r="G316" s="37" t="s">
        <v>515</v>
      </c>
      <c r="H316" s="38" t="s">
        <v>486</v>
      </c>
      <c r="I316" s="38">
        <v>2</v>
      </c>
      <c r="J316" s="38">
        <v>5</v>
      </c>
      <c r="K316" s="39">
        <v>1.2625</v>
      </c>
    </row>
    <row r="317" spans="6:11" x14ac:dyDescent="0.25">
      <c r="F317" s="12" t="s">
        <v>188</v>
      </c>
      <c r="G317" s="40" t="s">
        <v>515</v>
      </c>
      <c r="H317" s="41" t="s">
        <v>487</v>
      </c>
      <c r="I317" s="41">
        <v>0</v>
      </c>
      <c r="J317" s="41">
        <v>4</v>
      </c>
      <c r="K317" s="42">
        <v>1.2559</v>
      </c>
    </row>
    <row r="318" spans="6:11" x14ac:dyDescent="0.25">
      <c r="F318" s="11" t="s">
        <v>189</v>
      </c>
      <c r="G318" s="37" t="s">
        <v>515</v>
      </c>
      <c r="H318" s="38" t="s">
        <v>487</v>
      </c>
      <c r="I318" s="38">
        <v>1</v>
      </c>
      <c r="J318" s="38">
        <v>5</v>
      </c>
      <c r="K318" s="39">
        <v>1.3202</v>
      </c>
    </row>
    <row r="319" spans="6:11" x14ac:dyDescent="0.25">
      <c r="F319" s="12" t="s">
        <v>190</v>
      </c>
      <c r="G319" s="40" t="s">
        <v>515</v>
      </c>
      <c r="H319" s="41" t="s">
        <v>487</v>
      </c>
      <c r="I319" s="41">
        <v>2</v>
      </c>
      <c r="J319" s="41">
        <v>5</v>
      </c>
      <c r="K319" s="42">
        <v>1.4755</v>
      </c>
    </row>
    <row r="320" spans="6:11" x14ac:dyDescent="0.25">
      <c r="F320" s="11" t="s">
        <v>297</v>
      </c>
      <c r="G320" s="37" t="s">
        <v>515</v>
      </c>
      <c r="H320" s="38" t="s">
        <v>488</v>
      </c>
      <c r="I320" s="38">
        <v>0</v>
      </c>
      <c r="J320" s="38">
        <v>2</v>
      </c>
      <c r="K320" s="39">
        <v>0.64910000000000001</v>
      </c>
    </row>
    <row r="321" spans="6:11" x14ac:dyDescent="0.25">
      <c r="F321" s="12" t="s">
        <v>298</v>
      </c>
      <c r="G321" s="40" t="s">
        <v>515</v>
      </c>
      <c r="H321" s="41" t="s">
        <v>488</v>
      </c>
      <c r="I321" s="41">
        <v>1</v>
      </c>
      <c r="J321" s="41">
        <v>2</v>
      </c>
      <c r="K321" s="42">
        <v>0.71350000000000002</v>
      </c>
    </row>
    <row r="322" spans="6:11" x14ac:dyDescent="0.25">
      <c r="F322" s="11" t="s">
        <v>299</v>
      </c>
      <c r="G322" s="37" t="s">
        <v>515</v>
      </c>
      <c r="H322" s="38" t="s">
        <v>488</v>
      </c>
      <c r="I322" s="38">
        <v>2</v>
      </c>
      <c r="J322" s="38">
        <v>2</v>
      </c>
      <c r="K322" s="39">
        <v>0.86880000000000002</v>
      </c>
    </row>
    <row r="323" spans="6:11" x14ac:dyDescent="0.25">
      <c r="F323" s="12" t="s">
        <v>406</v>
      </c>
      <c r="G323" s="40" t="s">
        <v>515</v>
      </c>
      <c r="H323" s="41" t="s">
        <v>489</v>
      </c>
      <c r="I323" s="41">
        <v>0</v>
      </c>
      <c r="J323" s="41">
        <v>3</v>
      </c>
      <c r="K323" s="42">
        <v>1.1618999999999999</v>
      </c>
    </row>
    <row r="324" spans="6:11" x14ac:dyDescent="0.25">
      <c r="F324" s="11" t="s">
        <v>407</v>
      </c>
      <c r="G324" s="37" t="s">
        <v>515</v>
      </c>
      <c r="H324" s="38" t="s">
        <v>489</v>
      </c>
      <c r="I324" s="38">
        <v>1</v>
      </c>
      <c r="J324" s="38">
        <v>4</v>
      </c>
      <c r="K324" s="39">
        <v>1.2262</v>
      </c>
    </row>
    <row r="325" spans="6:11" x14ac:dyDescent="0.25">
      <c r="F325" s="12" t="s">
        <v>408</v>
      </c>
      <c r="G325" s="40" t="s">
        <v>515</v>
      </c>
      <c r="H325" s="41" t="s">
        <v>489</v>
      </c>
      <c r="I325" s="41">
        <v>2</v>
      </c>
      <c r="J325" s="41">
        <v>4</v>
      </c>
      <c r="K325" s="42">
        <v>1.3815</v>
      </c>
    </row>
    <row r="326" spans="6:11" x14ac:dyDescent="0.25">
      <c r="F326" s="11" t="s">
        <v>64</v>
      </c>
      <c r="G326" s="37" t="s">
        <v>516</v>
      </c>
      <c r="H326" s="38" t="s">
        <v>486</v>
      </c>
      <c r="I326" s="38">
        <v>0</v>
      </c>
      <c r="J326" s="38">
        <v>5</v>
      </c>
      <c r="K326" s="39">
        <v>1.2839</v>
      </c>
    </row>
    <row r="327" spans="6:11" x14ac:dyDescent="0.25">
      <c r="F327" s="12" t="s">
        <v>65</v>
      </c>
      <c r="G327" s="40" t="s">
        <v>516</v>
      </c>
      <c r="H327" s="41" t="s">
        <v>486</v>
      </c>
      <c r="I327" s="41">
        <v>1</v>
      </c>
      <c r="J327" s="41">
        <v>5</v>
      </c>
      <c r="K327" s="42">
        <v>1.3483000000000001</v>
      </c>
    </row>
    <row r="328" spans="6:11" x14ac:dyDescent="0.25">
      <c r="F328" s="11" t="s">
        <v>66</v>
      </c>
      <c r="G328" s="37" t="s">
        <v>516</v>
      </c>
      <c r="H328" s="38" t="s">
        <v>486</v>
      </c>
      <c r="I328" s="38">
        <v>2</v>
      </c>
      <c r="J328" s="38">
        <v>5</v>
      </c>
      <c r="K328" s="39">
        <v>1.5035000000000001</v>
      </c>
    </row>
    <row r="329" spans="6:11" x14ac:dyDescent="0.25">
      <c r="F329" s="12" t="s">
        <v>173</v>
      </c>
      <c r="G329" s="40" t="s">
        <v>516</v>
      </c>
      <c r="H329" s="41" t="s">
        <v>487</v>
      </c>
      <c r="I329" s="41">
        <v>0</v>
      </c>
      <c r="J329" s="41">
        <v>6</v>
      </c>
      <c r="K329" s="42">
        <v>1.4970000000000001</v>
      </c>
    </row>
    <row r="330" spans="6:11" x14ac:dyDescent="0.25">
      <c r="F330" s="11" t="s">
        <v>174</v>
      </c>
      <c r="G330" s="37" t="s">
        <v>516</v>
      </c>
      <c r="H330" s="38" t="s">
        <v>487</v>
      </c>
      <c r="I330" s="38">
        <v>1</v>
      </c>
      <c r="J330" s="38">
        <v>6</v>
      </c>
      <c r="K330" s="39">
        <v>1.5612999999999999</v>
      </c>
    </row>
    <row r="331" spans="6:11" x14ac:dyDescent="0.25">
      <c r="F331" s="12" t="s">
        <v>175</v>
      </c>
      <c r="G331" s="40" t="s">
        <v>516</v>
      </c>
      <c r="H331" s="41" t="s">
        <v>487</v>
      </c>
      <c r="I331" s="41">
        <v>2</v>
      </c>
      <c r="J331" s="41">
        <v>6</v>
      </c>
      <c r="K331" s="42">
        <v>1.7165999999999999</v>
      </c>
    </row>
    <row r="332" spans="6:11" x14ac:dyDescent="0.25">
      <c r="F332" s="11" t="s">
        <v>282</v>
      </c>
      <c r="G332" s="37" t="s">
        <v>516</v>
      </c>
      <c r="H332" s="38" t="s">
        <v>488</v>
      </c>
      <c r="I332" s="38">
        <v>0</v>
      </c>
      <c r="J332" s="38">
        <v>2</v>
      </c>
      <c r="K332" s="39">
        <v>0.89019999999999999</v>
      </c>
    </row>
    <row r="333" spans="6:11" x14ac:dyDescent="0.25">
      <c r="F333" s="12" t="s">
        <v>283</v>
      </c>
      <c r="G333" s="40" t="s">
        <v>516</v>
      </c>
      <c r="H333" s="41" t="s">
        <v>488</v>
      </c>
      <c r="I333" s="41">
        <v>1</v>
      </c>
      <c r="J333" s="41">
        <v>2</v>
      </c>
      <c r="K333" s="42">
        <v>0.9546</v>
      </c>
    </row>
    <row r="334" spans="6:11" x14ac:dyDescent="0.25">
      <c r="F334" s="11" t="s">
        <v>284</v>
      </c>
      <c r="G334" s="37" t="s">
        <v>516</v>
      </c>
      <c r="H334" s="38" t="s">
        <v>488</v>
      </c>
      <c r="I334" s="38">
        <v>2</v>
      </c>
      <c r="J334" s="38">
        <v>3</v>
      </c>
      <c r="K334" s="39">
        <v>1.1097999999999999</v>
      </c>
    </row>
    <row r="335" spans="6:11" x14ac:dyDescent="0.25">
      <c r="F335" s="12" t="s">
        <v>391</v>
      </c>
      <c r="G335" s="40" t="s">
        <v>516</v>
      </c>
      <c r="H335" s="41" t="s">
        <v>489</v>
      </c>
      <c r="I335" s="41">
        <v>0</v>
      </c>
      <c r="J335" s="41">
        <v>4</v>
      </c>
      <c r="K335" s="42">
        <v>1.403</v>
      </c>
    </row>
    <row r="336" spans="6:11" x14ac:dyDescent="0.25">
      <c r="F336" s="11" t="s">
        <v>392</v>
      </c>
      <c r="G336" s="37" t="s">
        <v>516</v>
      </c>
      <c r="H336" s="38" t="s">
        <v>489</v>
      </c>
      <c r="I336" s="38">
        <v>1</v>
      </c>
      <c r="J336" s="38">
        <v>4</v>
      </c>
      <c r="K336" s="39">
        <v>1.4673</v>
      </c>
    </row>
    <row r="337" spans="6:11" x14ac:dyDescent="0.25">
      <c r="F337" s="12" t="s">
        <v>393</v>
      </c>
      <c r="G337" s="40" t="s">
        <v>516</v>
      </c>
      <c r="H337" s="41" t="s">
        <v>489</v>
      </c>
      <c r="I337" s="41">
        <v>2</v>
      </c>
      <c r="J337" s="41">
        <v>5</v>
      </c>
      <c r="K337" s="42">
        <v>1.6226</v>
      </c>
    </row>
    <row r="338" spans="6:11" x14ac:dyDescent="0.25">
      <c r="F338" s="11" t="s">
        <v>58</v>
      </c>
      <c r="G338" s="37" t="s">
        <v>517</v>
      </c>
      <c r="H338" s="38" t="s">
        <v>486</v>
      </c>
      <c r="I338" s="38">
        <v>0</v>
      </c>
      <c r="J338" s="38">
        <v>5</v>
      </c>
      <c r="K338" s="39">
        <v>1.0194000000000001</v>
      </c>
    </row>
    <row r="339" spans="6:11" x14ac:dyDescent="0.25">
      <c r="F339" s="12" t="s">
        <v>59</v>
      </c>
      <c r="G339" s="40" t="s">
        <v>517</v>
      </c>
      <c r="H339" s="41" t="s">
        <v>486</v>
      </c>
      <c r="I339" s="41">
        <v>1</v>
      </c>
      <c r="J339" s="41">
        <v>5</v>
      </c>
      <c r="K339" s="42">
        <v>1.0837000000000001</v>
      </c>
    </row>
    <row r="340" spans="6:11" x14ac:dyDescent="0.25">
      <c r="F340" s="11" t="s">
        <v>60</v>
      </c>
      <c r="G340" s="37" t="s">
        <v>517</v>
      </c>
      <c r="H340" s="38" t="s">
        <v>486</v>
      </c>
      <c r="I340" s="38">
        <v>2</v>
      </c>
      <c r="J340" s="38">
        <v>5</v>
      </c>
      <c r="K340" s="39">
        <v>1.2390000000000001</v>
      </c>
    </row>
    <row r="341" spans="6:11" x14ac:dyDescent="0.25">
      <c r="F341" s="12" t="s">
        <v>167</v>
      </c>
      <c r="G341" s="40" t="s">
        <v>517</v>
      </c>
      <c r="H341" s="41" t="s">
        <v>487</v>
      </c>
      <c r="I341" s="41">
        <v>0</v>
      </c>
      <c r="J341" s="41">
        <v>5</v>
      </c>
      <c r="K341" s="42">
        <v>1.2323999999999999</v>
      </c>
    </row>
    <row r="342" spans="6:11" x14ac:dyDescent="0.25">
      <c r="F342" s="11" t="s">
        <v>168</v>
      </c>
      <c r="G342" s="37" t="s">
        <v>517</v>
      </c>
      <c r="H342" s="38" t="s">
        <v>487</v>
      </c>
      <c r="I342" s="38">
        <v>1</v>
      </c>
      <c r="J342" s="38">
        <v>5</v>
      </c>
      <c r="K342" s="39">
        <v>1.2968</v>
      </c>
    </row>
    <row r="343" spans="6:11" x14ac:dyDescent="0.25">
      <c r="F343" s="12" t="s">
        <v>169</v>
      </c>
      <c r="G343" s="40" t="s">
        <v>517</v>
      </c>
      <c r="H343" s="41" t="s">
        <v>487</v>
      </c>
      <c r="I343" s="41">
        <v>2</v>
      </c>
      <c r="J343" s="41">
        <v>5</v>
      </c>
      <c r="K343" s="42">
        <v>1.4520999999999999</v>
      </c>
    </row>
    <row r="344" spans="6:11" x14ac:dyDescent="0.25">
      <c r="F344" s="11" t="s">
        <v>276</v>
      </c>
      <c r="G344" s="37" t="s">
        <v>517</v>
      </c>
      <c r="H344" s="38" t="s">
        <v>488</v>
      </c>
      <c r="I344" s="38">
        <v>0</v>
      </c>
      <c r="J344" s="38">
        <v>2</v>
      </c>
      <c r="K344" s="39">
        <v>0.62570000000000003</v>
      </c>
    </row>
    <row r="345" spans="6:11" x14ac:dyDescent="0.25">
      <c r="F345" s="12" t="s">
        <v>277</v>
      </c>
      <c r="G345" s="40" t="s">
        <v>517</v>
      </c>
      <c r="H345" s="41" t="s">
        <v>488</v>
      </c>
      <c r="I345" s="41">
        <v>1</v>
      </c>
      <c r="J345" s="41">
        <v>2</v>
      </c>
      <c r="K345" s="42">
        <v>0.69</v>
      </c>
    </row>
    <row r="346" spans="6:11" x14ac:dyDescent="0.25">
      <c r="F346" s="11" t="s">
        <v>278</v>
      </c>
      <c r="G346" s="37" t="s">
        <v>517</v>
      </c>
      <c r="H346" s="38" t="s">
        <v>488</v>
      </c>
      <c r="I346" s="38">
        <v>2</v>
      </c>
      <c r="J346" s="38">
        <v>2</v>
      </c>
      <c r="K346" s="39">
        <v>0.84530000000000005</v>
      </c>
    </row>
    <row r="347" spans="6:11" x14ac:dyDescent="0.25">
      <c r="F347" s="12" t="s">
        <v>385</v>
      </c>
      <c r="G347" s="40" t="s">
        <v>517</v>
      </c>
      <c r="H347" s="41" t="s">
        <v>489</v>
      </c>
      <c r="I347" s="41">
        <v>0</v>
      </c>
      <c r="J347" s="41">
        <v>4</v>
      </c>
      <c r="K347" s="42">
        <v>1.1385000000000001</v>
      </c>
    </row>
    <row r="348" spans="6:11" x14ac:dyDescent="0.25">
      <c r="F348" s="11" t="s">
        <v>386</v>
      </c>
      <c r="G348" s="37" t="s">
        <v>517</v>
      </c>
      <c r="H348" s="38" t="s">
        <v>489</v>
      </c>
      <c r="I348" s="38">
        <v>1</v>
      </c>
      <c r="J348" s="38">
        <v>3</v>
      </c>
      <c r="K348" s="39">
        <v>1.2028000000000001</v>
      </c>
    </row>
    <row r="349" spans="6:11" x14ac:dyDescent="0.25">
      <c r="F349" s="12" t="s">
        <v>387</v>
      </c>
      <c r="G349" s="40" t="s">
        <v>517</v>
      </c>
      <c r="H349" s="41" t="s">
        <v>489</v>
      </c>
      <c r="I349" s="41">
        <v>2</v>
      </c>
      <c r="J349" s="41">
        <v>4</v>
      </c>
      <c r="K349" s="42">
        <v>1.3581000000000001</v>
      </c>
    </row>
    <row r="350" spans="6:11" x14ac:dyDescent="0.25">
      <c r="F350" s="11" t="s">
        <v>61</v>
      </c>
      <c r="G350" s="37" t="s">
        <v>518</v>
      </c>
      <c r="H350" s="38" t="s">
        <v>486</v>
      </c>
      <c r="I350" s="38">
        <v>0</v>
      </c>
      <c r="J350" s="38">
        <v>5</v>
      </c>
      <c r="K350" s="39">
        <v>1.1223000000000001</v>
      </c>
    </row>
    <row r="351" spans="6:11" x14ac:dyDescent="0.25">
      <c r="F351" s="12" t="s">
        <v>62</v>
      </c>
      <c r="G351" s="40" t="s">
        <v>518</v>
      </c>
      <c r="H351" s="41" t="s">
        <v>486</v>
      </c>
      <c r="I351" s="41">
        <v>1</v>
      </c>
      <c r="J351" s="41">
        <v>5</v>
      </c>
      <c r="K351" s="42">
        <v>1.1867000000000001</v>
      </c>
    </row>
    <row r="352" spans="6:11" x14ac:dyDescent="0.25">
      <c r="F352" s="11" t="s">
        <v>63</v>
      </c>
      <c r="G352" s="37" t="s">
        <v>518</v>
      </c>
      <c r="H352" s="38" t="s">
        <v>486</v>
      </c>
      <c r="I352" s="38">
        <v>2</v>
      </c>
      <c r="J352" s="38">
        <v>5</v>
      </c>
      <c r="K352" s="39">
        <v>1.3419000000000001</v>
      </c>
    </row>
    <row r="353" spans="6:11" x14ac:dyDescent="0.25">
      <c r="F353" s="12" t="s">
        <v>170</v>
      </c>
      <c r="G353" s="40" t="s">
        <v>518</v>
      </c>
      <c r="H353" s="41" t="s">
        <v>487</v>
      </c>
      <c r="I353" s="41">
        <v>0</v>
      </c>
      <c r="J353" s="41">
        <v>5</v>
      </c>
      <c r="K353" s="42">
        <v>1.3353999999999999</v>
      </c>
    </row>
    <row r="354" spans="6:11" x14ac:dyDescent="0.25">
      <c r="F354" s="11" t="s">
        <v>171</v>
      </c>
      <c r="G354" s="37" t="s">
        <v>518</v>
      </c>
      <c r="H354" s="38" t="s">
        <v>487</v>
      </c>
      <c r="I354" s="38">
        <v>1</v>
      </c>
      <c r="J354" s="38">
        <v>6</v>
      </c>
      <c r="K354" s="39">
        <v>1.3996999999999999</v>
      </c>
    </row>
    <row r="355" spans="6:11" x14ac:dyDescent="0.25">
      <c r="F355" s="12" t="s">
        <v>172</v>
      </c>
      <c r="G355" s="40" t="s">
        <v>518</v>
      </c>
      <c r="H355" s="41" t="s">
        <v>487</v>
      </c>
      <c r="I355" s="41">
        <v>2</v>
      </c>
      <c r="J355" s="41">
        <v>6</v>
      </c>
      <c r="K355" s="42">
        <v>1.5549999999999999</v>
      </c>
    </row>
    <row r="356" spans="6:11" x14ac:dyDescent="0.25">
      <c r="F356" s="11" t="s">
        <v>279</v>
      </c>
      <c r="G356" s="37" t="s">
        <v>518</v>
      </c>
      <c r="H356" s="38" t="s">
        <v>488</v>
      </c>
      <c r="I356" s="38">
        <v>0</v>
      </c>
      <c r="J356" s="38">
        <v>2</v>
      </c>
      <c r="K356" s="39">
        <v>0.72860000000000003</v>
      </c>
    </row>
    <row r="357" spans="6:11" x14ac:dyDescent="0.25">
      <c r="F357" s="12" t="s">
        <v>280</v>
      </c>
      <c r="G357" s="40" t="s">
        <v>518</v>
      </c>
      <c r="H357" s="41" t="s">
        <v>488</v>
      </c>
      <c r="I357" s="41">
        <v>1</v>
      </c>
      <c r="J357" s="41">
        <v>2</v>
      </c>
      <c r="K357" s="42">
        <v>0.79300000000000004</v>
      </c>
    </row>
    <row r="358" spans="6:11" x14ac:dyDescent="0.25">
      <c r="F358" s="11" t="s">
        <v>281</v>
      </c>
      <c r="G358" s="37" t="s">
        <v>518</v>
      </c>
      <c r="H358" s="38" t="s">
        <v>488</v>
      </c>
      <c r="I358" s="38">
        <v>2</v>
      </c>
      <c r="J358" s="38">
        <v>3</v>
      </c>
      <c r="K358" s="39">
        <v>0.94820000000000004</v>
      </c>
    </row>
    <row r="359" spans="6:11" x14ac:dyDescent="0.25">
      <c r="F359" s="12" t="s">
        <v>388</v>
      </c>
      <c r="G359" s="40" t="s">
        <v>518</v>
      </c>
      <c r="H359" s="41" t="s">
        <v>489</v>
      </c>
      <c r="I359" s="41">
        <v>0</v>
      </c>
      <c r="J359" s="41">
        <v>4</v>
      </c>
      <c r="K359" s="42">
        <v>1.2414000000000001</v>
      </c>
    </row>
    <row r="360" spans="6:11" x14ac:dyDescent="0.25">
      <c r="F360" s="11" t="s">
        <v>389</v>
      </c>
      <c r="G360" s="37" t="s">
        <v>518</v>
      </c>
      <c r="H360" s="38" t="s">
        <v>489</v>
      </c>
      <c r="I360" s="38">
        <v>1</v>
      </c>
      <c r="J360" s="38">
        <v>4</v>
      </c>
      <c r="K360" s="39">
        <v>1.3057000000000001</v>
      </c>
    </row>
    <row r="361" spans="6:11" x14ac:dyDescent="0.25">
      <c r="F361" s="12" t="s">
        <v>390</v>
      </c>
      <c r="G361" s="40" t="s">
        <v>518</v>
      </c>
      <c r="H361" s="41" t="s">
        <v>489</v>
      </c>
      <c r="I361" s="41">
        <v>2</v>
      </c>
      <c r="J361" s="41">
        <v>4</v>
      </c>
      <c r="K361" s="42">
        <v>1.4610000000000001</v>
      </c>
    </row>
    <row r="362" spans="6:11" x14ac:dyDescent="0.25">
      <c r="F362" s="11" t="s">
        <v>37</v>
      </c>
      <c r="G362" s="37" t="s">
        <v>519</v>
      </c>
      <c r="H362" s="38" t="s">
        <v>486</v>
      </c>
      <c r="I362" s="38">
        <v>0</v>
      </c>
      <c r="J362" s="38">
        <v>5</v>
      </c>
      <c r="K362" s="39">
        <v>1.3847</v>
      </c>
    </row>
    <row r="363" spans="6:11" x14ac:dyDescent="0.25">
      <c r="F363" s="12" t="s">
        <v>38</v>
      </c>
      <c r="G363" s="40" t="s">
        <v>519</v>
      </c>
      <c r="H363" s="41" t="s">
        <v>486</v>
      </c>
      <c r="I363" s="41">
        <v>1</v>
      </c>
      <c r="J363" s="41">
        <v>5</v>
      </c>
      <c r="K363" s="42">
        <v>1.4491000000000001</v>
      </c>
    </row>
    <row r="364" spans="6:11" x14ac:dyDescent="0.25">
      <c r="F364" s="11" t="s">
        <v>39</v>
      </c>
      <c r="G364" s="37" t="s">
        <v>519</v>
      </c>
      <c r="H364" s="38" t="s">
        <v>486</v>
      </c>
      <c r="I364" s="38">
        <v>2</v>
      </c>
      <c r="J364" s="38">
        <v>5</v>
      </c>
      <c r="K364" s="39">
        <v>1.6044</v>
      </c>
    </row>
    <row r="365" spans="6:11" x14ac:dyDescent="0.25">
      <c r="F365" s="12" t="s">
        <v>146</v>
      </c>
      <c r="G365" s="40" t="s">
        <v>519</v>
      </c>
      <c r="H365" s="41" t="s">
        <v>487</v>
      </c>
      <c r="I365" s="41">
        <v>0</v>
      </c>
      <c r="J365" s="41">
        <v>5</v>
      </c>
      <c r="K365" s="42">
        <v>1.5978000000000001</v>
      </c>
    </row>
    <row r="366" spans="6:11" x14ac:dyDescent="0.25">
      <c r="F366" s="11" t="s">
        <v>147</v>
      </c>
      <c r="G366" s="37" t="s">
        <v>519</v>
      </c>
      <c r="H366" s="38" t="s">
        <v>487</v>
      </c>
      <c r="I366" s="38">
        <v>1</v>
      </c>
      <c r="J366" s="38">
        <v>5</v>
      </c>
      <c r="K366" s="39">
        <v>1.6620999999999999</v>
      </c>
    </row>
    <row r="367" spans="6:11" x14ac:dyDescent="0.25">
      <c r="F367" s="12" t="s">
        <v>148</v>
      </c>
      <c r="G367" s="40" t="s">
        <v>519</v>
      </c>
      <c r="H367" s="41" t="s">
        <v>487</v>
      </c>
      <c r="I367" s="41">
        <v>2</v>
      </c>
      <c r="J367" s="41">
        <v>5</v>
      </c>
      <c r="K367" s="42">
        <v>1.8173999999999999</v>
      </c>
    </row>
    <row r="368" spans="6:11" x14ac:dyDescent="0.25">
      <c r="F368" s="11" t="s">
        <v>255</v>
      </c>
      <c r="G368" s="37" t="s">
        <v>519</v>
      </c>
      <c r="H368" s="38" t="s">
        <v>488</v>
      </c>
      <c r="I368" s="38">
        <v>0</v>
      </c>
      <c r="J368" s="38">
        <v>2</v>
      </c>
      <c r="K368" s="39">
        <v>0.99099999999999999</v>
      </c>
    </row>
    <row r="369" spans="6:11" x14ac:dyDescent="0.25">
      <c r="F369" s="12" t="s">
        <v>256</v>
      </c>
      <c r="G369" s="40" t="s">
        <v>519</v>
      </c>
      <c r="H369" s="41" t="s">
        <v>488</v>
      </c>
      <c r="I369" s="41">
        <v>1</v>
      </c>
      <c r="J369" s="41">
        <v>3</v>
      </c>
      <c r="K369" s="42">
        <v>1.0553999999999999</v>
      </c>
    </row>
    <row r="370" spans="6:11" x14ac:dyDescent="0.25">
      <c r="F370" s="11" t="s">
        <v>257</v>
      </c>
      <c r="G370" s="37" t="s">
        <v>519</v>
      </c>
      <c r="H370" s="38" t="s">
        <v>488</v>
      </c>
      <c r="I370" s="38">
        <v>2</v>
      </c>
      <c r="J370" s="38">
        <v>3</v>
      </c>
      <c r="K370" s="39">
        <v>1.2107000000000001</v>
      </c>
    </row>
    <row r="371" spans="6:11" x14ac:dyDescent="0.25">
      <c r="F371" s="12" t="s">
        <v>364</v>
      </c>
      <c r="G371" s="40" t="s">
        <v>519</v>
      </c>
      <c r="H371" s="41" t="s">
        <v>489</v>
      </c>
      <c r="I371" s="41">
        <v>0</v>
      </c>
      <c r="J371" s="41">
        <v>4</v>
      </c>
      <c r="K371" s="42">
        <v>1.5038</v>
      </c>
    </row>
    <row r="372" spans="6:11" x14ac:dyDescent="0.25">
      <c r="F372" s="11" t="s">
        <v>365</v>
      </c>
      <c r="G372" s="37" t="s">
        <v>519</v>
      </c>
      <c r="H372" s="38" t="s">
        <v>489</v>
      </c>
      <c r="I372" s="38">
        <v>1</v>
      </c>
      <c r="J372" s="38">
        <v>4</v>
      </c>
      <c r="K372" s="39">
        <v>1.5681</v>
      </c>
    </row>
    <row r="373" spans="6:11" x14ac:dyDescent="0.25">
      <c r="F373" s="12" t="s">
        <v>366</v>
      </c>
      <c r="G373" s="40" t="s">
        <v>519</v>
      </c>
      <c r="H373" s="41" t="s">
        <v>489</v>
      </c>
      <c r="I373" s="41">
        <v>2</v>
      </c>
      <c r="J373" s="41">
        <v>4</v>
      </c>
      <c r="K373" s="42">
        <v>1.7234</v>
      </c>
    </row>
    <row r="374" spans="6:11" x14ac:dyDescent="0.25">
      <c r="F374" s="11" t="s">
        <v>31</v>
      </c>
      <c r="G374" s="37" t="s">
        <v>520</v>
      </c>
      <c r="H374" s="38" t="s">
        <v>486</v>
      </c>
      <c r="I374" s="38">
        <v>0</v>
      </c>
      <c r="J374" s="38">
        <v>5</v>
      </c>
      <c r="K374" s="39">
        <v>1.1279999999999999</v>
      </c>
    </row>
    <row r="375" spans="6:11" x14ac:dyDescent="0.25">
      <c r="F375" s="12" t="s">
        <v>32</v>
      </c>
      <c r="G375" s="40" t="s">
        <v>520</v>
      </c>
      <c r="H375" s="41" t="s">
        <v>486</v>
      </c>
      <c r="I375" s="41">
        <v>1</v>
      </c>
      <c r="J375" s="41">
        <v>5</v>
      </c>
      <c r="K375" s="42">
        <v>1.1922999999999999</v>
      </c>
    </row>
    <row r="376" spans="6:11" x14ac:dyDescent="0.25">
      <c r="F376" s="11" t="s">
        <v>33</v>
      </c>
      <c r="G376" s="37" t="s">
        <v>520</v>
      </c>
      <c r="H376" s="38" t="s">
        <v>486</v>
      </c>
      <c r="I376" s="38">
        <v>2</v>
      </c>
      <c r="J376" s="38">
        <v>4</v>
      </c>
      <c r="K376" s="39">
        <v>1.3475999999999999</v>
      </c>
    </row>
    <row r="377" spans="6:11" x14ac:dyDescent="0.25">
      <c r="F377" s="12" t="s">
        <v>140</v>
      </c>
      <c r="G377" s="40" t="s">
        <v>520</v>
      </c>
      <c r="H377" s="41" t="s">
        <v>487</v>
      </c>
      <c r="I377" s="41">
        <v>0</v>
      </c>
      <c r="J377" s="41">
        <v>5</v>
      </c>
      <c r="K377" s="42">
        <v>1.341</v>
      </c>
    </row>
    <row r="378" spans="6:11" x14ac:dyDescent="0.25">
      <c r="F378" s="11" t="s">
        <v>141</v>
      </c>
      <c r="G378" s="37" t="s">
        <v>520</v>
      </c>
      <c r="H378" s="38" t="s">
        <v>487</v>
      </c>
      <c r="I378" s="38">
        <v>1</v>
      </c>
      <c r="J378" s="38">
        <v>5</v>
      </c>
      <c r="K378" s="39">
        <v>1.4054</v>
      </c>
    </row>
    <row r="379" spans="6:11" x14ac:dyDescent="0.25">
      <c r="F379" s="12" t="s">
        <v>142</v>
      </c>
      <c r="G379" s="40" t="s">
        <v>520</v>
      </c>
      <c r="H379" s="41" t="s">
        <v>487</v>
      </c>
      <c r="I379" s="41">
        <v>2</v>
      </c>
      <c r="J379" s="41">
        <v>5</v>
      </c>
      <c r="K379" s="42">
        <v>1.5606</v>
      </c>
    </row>
    <row r="380" spans="6:11" x14ac:dyDescent="0.25">
      <c r="F380" s="11" t="s">
        <v>249</v>
      </c>
      <c r="G380" s="37" t="s">
        <v>520</v>
      </c>
      <c r="H380" s="38" t="s">
        <v>488</v>
      </c>
      <c r="I380" s="38">
        <v>0</v>
      </c>
      <c r="J380" s="38">
        <v>2</v>
      </c>
      <c r="K380" s="39">
        <v>0.73429999999999995</v>
      </c>
    </row>
    <row r="381" spans="6:11" x14ac:dyDescent="0.25">
      <c r="F381" s="12" t="s">
        <v>250</v>
      </c>
      <c r="G381" s="40" t="s">
        <v>520</v>
      </c>
      <c r="H381" s="41" t="s">
        <v>488</v>
      </c>
      <c r="I381" s="41">
        <v>1</v>
      </c>
      <c r="J381" s="41">
        <v>2</v>
      </c>
      <c r="K381" s="42">
        <v>0.79859999999999998</v>
      </c>
    </row>
    <row r="382" spans="6:11" x14ac:dyDescent="0.25">
      <c r="F382" s="11" t="s">
        <v>251</v>
      </c>
      <c r="G382" s="37" t="s">
        <v>520</v>
      </c>
      <c r="H382" s="38" t="s">
        <v>488</v>
      </c>
      <c r="I382" s="38">
        <v>2</v>
      </c>
      <c r="J382" s="38">
        <v>2</v>
      </c>
      <c r="K382" s="39">
        <v>0.95389999999999997</v>
      </c>
    </row>
    <row r="383" spans="6:11" x14ac:dyDescent="0.25">
      <c r="F383" s="12" t="s">
        <v>358</v>
      </c>
      <c r="G383" s="40" t="s">
        <v>520</v>
      </c>
      <c r="H383" s="41" t="s">
        <v>489</v>
      </c>
      <c r="I383" s="41">
        <v>0</v>
      </c>
      <c r="J383" s="41">
        <v>3</v>
      </c>
      <c r="K383" s="42">
        <v>1.2470000000000001</v>
      </c>
    </row>
    <row r="384" spans="6:11" x14ac:dyDescent="0.25">
      <c r="F384" s="11" t="s">
        <v>359</v>
      </c>
      <c r="G384" s="37" t="s">
        <v>520</v>
      </c>
      <c r="H384" s="38" t="s">
        <v>489</v>
      </c>
      <c r="I384" s="38">
        <v>1</v>
      </c>
      <c r="J384" s="38">
        <v>4</v>
      </c>
      <c r="K384" s="39">
        <v>1.3113999999999999</v>
      </c>
    </row>
    <row r="385" spans="6:11" x14ac:dyDescent="0.25">
      <c r="F385" s="12" t="s">
        <v>360</v>
      </c>
      <c r="G385" s="40" t="s">
        <v>520</v>
      </c>
      <c r="H385" s="41" t="s">
        <v>489</v>
      </c>
      <c r="I385" s="41">
        <v>2</v>
      </c>
      <c r="J385" s="41">
        <v>4</v>
      </c>
      <c r="K385" s="42">
        <v>1.4665999999999999</v>
      </c>
    </row>
    <row r="386" spans="6:11" x14ac:dyDescent="0.25">
      <c r="F386" s="11" t="s">
        <v>34</v>
      </c>
      <c r="G386" s="37" t="s">
        <v>521</v>
      </c>
      <c r="H386" s="38" t="s">
        <v>486</v>
      </c>
      <c r="I386" s="38">
        <v>0</v>
      </c>
      <c r="J386" s="38">
        <v>5</v>
      </c>
      <c r="K386" s="39">
        <v>1.26</v>
      </c>
    </row>
    <row r="387" spans="6:11" x14ac:dyDescent="0.25">
      <c r="F387" s="12" t="s">
        <v>35</v>
      </c>
      <c r="G387" s="40" t="s">
        <v>521</v>
      </c>
      <c r="H387" s="41" t="s">
        <v>486</v>
      </c>
      <c r="I387" s="41">
        <v>1</v>
      </c>
      <c r="J387" s="41">
        <v>5</v>
      </c>
      <c r="K387" s="42">
        <v>1.3244</v>
      </c>
    </row>
    <row r="388" spans="6:11" x14ac:dyDescent="0.25">
      <c r="F388" s="11" t="s">
        <v>36</v>
      </c>
      <c r="G388" s="37" t="s">
        <v>521</v>
      </c>
      <c r="H388" s="38" t="s">
        <v>486</v>
      </c>
      <c r="I388" s="38">
        <v>2</v>
      </c>
      <c r="J388" s="38">
        <v>5</v>
      </c>
      <c r="K388" s="39">
        <v>1.4796</v>
      </c>
    </row>
    <row r="389" spans="6:11" x14ac:dyDescent="0.25">
      <c r="F389" s="12" t="s">
        <v>143</v>
      </c>
      <c r="G389" s="40" t="s">
        <v>521</v>
      </c>
      <c r="H389" s="41" t="s">
        <v>487</v>
      </c>
      <c r="I389" s="41">
        <v>0</v>
      </c>
      <c r="J389" s="41">
        <v>6</v>
      </c>
      <c r="K389" s="42">
        <v>1.4731000000000001</v>
      </c>
    </row>
    <row r="390" spans="6:11" x14ac:dyDescent="0.25">
      <c r="F390" s="11" t="s">
        <v>144</v>
      </c>
      <c r="G390" s="37" t="s">
        <v>521</v>
      </c>
      <c r="H390" s="38" t="s">
        <v>487</v>
      </c>
      <c r="I390" s="38">
        <v>1</v>
      </c>
      <c r="J390" s="38">
        <v>6</v>
      </c>
      <c r="K390" s="39">
        <v>1.5374000000000001</v>
      </c>
    </row>
    <row r="391" spans="6:11" x14ac:dyDescent="0.25">
      <c r="F391" s="12" t="s">
        <v>145</v>
      </c>
      <c r="G391" s="40" t="s">
        <v>521</v>
      </c>
      <c r="H391" s="41" t="s">
        <v>487</v>
      </c>
      <c r="I391" s="41">
        <v>2</v>
      </c>
      <c r="J391" s="41">
        <v>6</v>
      </c>
      <c r="K391" s="42">
        <v>1.6927000000000001</v>
      </c>
    </row>
    <row r="392" spans="6:11" x14ac:dyDescent="0.25">
      <c r="F392" s="11" t="s">
        <v>252</v>
      </c>
      <c r="G392" s="37" t="s">
        <v>521</v>
      </c>
      <c r="H392" s="38" t="s">
        <v>488</v>
      </c>
      <c r="I392" s="38">
        <v>0</v>
      </c>
      <c r="J392" s="38">
        <v>2</v>
      </c>
      <c r="K392" s="39">
        <v>0.86629999999999996</v>
      </c>
    </row>
    <row r="393" spans="6:11" x14ac:dyDescent="0.25">
      <c r="F393" s="12" t="s">
        <v>253</v>
      </c>
      <c r="G393" s="40" t="s">
        <v>521</v>
      </c>
      <c r="H393" s="41" t="s">
        <v>488</v>
      </c>
      <c r="I393" s="41">
        <v>1</v>
      </c>
      <c r="J393" s="41">
        <v>2</v>
      </c>
      <c r="K393" s="42">
        <v>0.93069999999999997</v>
      </c>
    </row>
    <row r="394" spans="6:11" x14ac:dyDescent="0.25">
      <c r="F394" s="11" t="s">
        <v>254</v>
      </c>
      <c r="G394" s="37" t="s">
        <v>521</v>
      </c>
      <c r="H394" s="38" t="s">
        <v>488</v>
      </c>
      <c r="I394" s="38">
        <v>2</v>
      </c>
      <c r="J394" s="38">
        <v>3</v>
      </c>
      <c r="K394" s="39">
        <v>1.0860000000000001</v>
      </c>
    </row>
    <row r="395" spans="6:11" x14ac:dyDescent="0.25">
      <c r="F395" s="12" t="s">
        <v>361</v>
      </c>
      <c r="G395" s="40" t="s">
        <v>521</v>
      </c>
      <c r="H395" s="41" t="s">
        <v>489</v>
      </c>
      <c r="I395" s="41">
        <v>0</v>
      </c>
      <c r="J395" s="41">
        <v>4</v>
      </c>
      <c r="K395" s="42">
        <v>1.3791</v>
      </c>
    </row>
    <row r="396" spans="6:11" x14ac:dyDescent="0.25">
      <c r="F396" s="11" t="s">
        <v>362</v>
      </c>
      <c r="G396" s="37" t="s">
        <v>521</v>
      </c>
      <c r="H396" s="38" t="s">
        <v>489</v>
      </c>
      <c r="I396" s="38">
        <v>1</v>
      </c>
      <c r="J396" s="38">
        <v>4</v>
      </c>
      <c r="K396" s="39">
        <v>1.4434</v>
      </c>
    </row>
    <row r="397" spans="6:11" x14ac:dyDescent="0.25">
      <c r="F397" s="12" t="s">
        <v>363</v>
      </c>
      <c r="G397" s="40" t="s">
        <v>521</v>
      </c>
      <c r="H397" s="41" t="s">
        <v>489</v>
      </c>
      <c r="I397" s="41">
        <v>2</v>
      </c>
      <c r="J397" s="41">
        <v>5</v>
      </c>
      <c r="K397" s="42">
        <v>1.5987</v>
      </c>
    </row>
    <row r="398" spans="6:11" x14ac:dyDescent="0.25">
      <c r="F398" s="11" t="s">
        <v>46</v>
      </c>
      <c r="G398" s="37" t="s">
        <v>522</v>
      </c>
      <c r="H398" s="38" t="s">
        <v>486</v>
      </c>
      <c r="I398" s="38">
        <v>0</v>
      </c>
      <c r="J398" s="38">
        <v>5</v>
      </c>
      <c r="K398" s="39">
        <v>1.4878</v>
      </c>
    </row>
    <row r="399" spans="6:11" x14ac:dyDescent="0.25">
      <c r="F399" s="12" t="s">
        <v>47</v>
      </c>
      <c r="G399" s="40" t="s">
        <v>522</v>
      </c>
      <c r="H399" s="41" t="s">
        <v>486</v>
      </c>
      <c r="I399" s="41">
        <v>1</v>
      </c>
      <c r="J399" s="41">
        <v>5</v>
      </c>
      <c r="K399" s="42">
        <v>1.5521</v>
      </c>
    </row>
    <row r="400" spans="6:11" x14ac:dyDescent="0.25">
      <c r="F400" s="11" t="s">
        <v>48</v>
      </c>
      <c r="G400" s="37" t="s">
        <v>522</v>
      </c>
      <c r="H400" s="38" t="s">
        <v>486</v>
      </c>
      <c r="I400" s="38">
        <v>2</v>
      </c>
      <c r="J400" s="38">
        <v>5</v>
      </c>
      <c r="K400" s="39">
        <v>1.7074</v>
      </c>
    </row>
    <row r="401" spans="6:11" x14ac:dyDescent="0.25">
      <c r="F401" s="12" t="s">
        <v>155</v>
      </c>
      <c r="G401" s="40" t="s">
        <v>522</v>
      </c>
      <c r="H401" s="41" t="s">
        <v>487</v>
      </c>
      <c r="I401" s="41">
        <v>0</v>
      </c>
      <c r="J401" s="41">
        <v>5</v>
      </c>
      <c r="K401" s="42">
        <v>1.7009000000000001</v>
      </c>
    </row>
    <row r="402" spans="6:11" x14ac:dyDescent="0.25">
      <c r="F402" s="11" t="s">
        <v>156</v>
      </c>
      <c r="G402" s="37" t="s">
        <v>522</v>
      </c>
      <c r="H402" s="38" t="s">
        <v>487</v>
      </c>
      <c r="I402" s="38">
        <v>1</v>
      </c>
      <c r="J402" s="38">
        <v>5</v>
      </c>
      <c r="K402" s="39">
        <v>1.7652000000000001</v>
      </c>
    </row>
    <row r="403" spans="6:11" x14ac:dyDescent="0.25">
      <c r="F403" s="12" t="s">
        <v>157</v>
      </c>
      <c r="G403" s="40" t="s">
        <v>522</v>
      </c>
      <c r="H403" s="41" t="s">
        <v>487</v>
      </c>
      <c r="I403" s="41">
        <v>2</v>
      </c>
      <c r="J403" s="41">
        <v>5</v>
      </c>
      <c r="K403" s="42">
        <v>1.9205000000000001</v>
      </c>
    </row>
    <row r="404" spans="6:11" x14ac:dyDescent="0.25">
      <c r="F404" s="11" t="s">
        <v>264</v>
      </c>
      <c r="G404" s="37" t="s">
        <v>522</v>
      </c>
      <c r="H404" s="38" t="s">
        <v>488</v>
      </c>
      <c r="I404" s="38">
        <v>0</v>
      </c>
      <c r="J404" s="38">
        <v>3</v>
      </c>
      <c r="K404" s="39">
        <v>1.0941000000000001</v>
      </c>
    </row>
    <row r="405" spans="6:11" x14ac:dyDescent="0.25">
      <c r="F405" s="12" t="s">
        <v>265</v>
      </c>
      <c r="G405" s="40" t="s">
        <v>522</v>
      </c>
      <c r="H405" s="41" t="s">
        <v>488</v>
      </c>
      <c r="I405" s="41">
        <v>1</v>
      </c>
      <c r="J405" s="41">
        <v>3</v>
      </c>
      <c r="K405" s="42">
        <v>1.1585000000000001</v>
      </c>
    </row>
    <row r="406" spans="6:11" x14ac:dyDescent="0.25">
      <c r="F406" s="11" t="s">
        <v>266</v>
      </c>
      <c r="G406" s="37" t="s">
        <v>522</v>
      </c>
      <c r="H406" s="38" t="s">
        <v>488</v>
      </c>
      <c r="I406" s="38">
        <v>2</v>
      </c>
      <c r="J406" s="38">
        <v>3</v>
      </c>
      <c r="K406" s="39">
        <v>1.3137000000000001</v>
      </c>
    </row>
    <row r="407" spans="6:11" x14ac:dyDescent="0.25">
      <c r="F407" s="12" t="s">
        <v>373</v>
      </c>
      <c r="G407" s="40" t="s">
        <v>522</v>
      </c>
      <c r="H407" s="41" t="s">
        <v>489</v>
      </c>
      <c r="I407" s="41">
        <v>0</v>
      </c>
      <c r="J407" s="41">
        <v>4</v>
      </c>
      <c r="K407" s="42">
        <v>1.6069</v>
      </c>
    </row>
    <row r="408" spans="6:11" x14ac:dyDescent="0.25">
      <c r="F408" s="11" t="s">
        <v>374</v>
      </c>
      <c r="G408" s="37" t="s">
        <v>522</v>
      </c>
      <c r="H408" s="38" t="s">
        <v>489</v>
      </c>
      <c r="I408" s="38">
        <v>1</v>
      </c>
      <c r="J408" s="38">
        <v>4</v>
      </c>
      <c r="K408" s="39">
        <v>1.6712</v>
      </c>
    </row>
    <row r="409" spans="6:11" x14ac:dyDescent="0.25">
      <c r="F409" s="12" t="s">
        <v>375</v>
      </c>
      <c r="G409" s="40" t="s">
        <v>522</v>
      </c>
      <c r="H409" s="41" t="s">
        <v>489</v>
      </c>
      <c r="I409" s="41">
        <v>2</v>
      </c>
      <c r="J409" s="41">
        <v>4</v>
      </c>
      <c r="K409" s="42">
        <v>1.8265</v>
      </c>
    </row>
    <row r="410" spans="6:11" x14ac:dyDescent="0.25">
      <c r="F410" s="11" t="s">
        <v>40</v>
      </c>
      <c r="G410" s="37" t="s">
        <v>523</v>
      </c>
      <c r="H410" s="38" t="s">
        <v>486</v>
      </c>
      <c r="I410" s="38">
        <v>0</v>
      </c>
      <c r="J410" s="38">
        <v>5</v>
      </c>
      <c r="K410" s="39">
        <v>1.2442</v>
      </c>
    </row>
    <row r="411" spans="6:11" x14ac:dyDescent="0.25">
      <c r="F411" s="12" t="s">
        <v>41</v>
      </c>
      <c r="G411" s="40" t="s">
        <v>523</v>
      </c>
      <c r="H411" s="41" t="s">
        <v>486</v>
      </c>
      <c r="I411" s="41">
        <v>1</v>
      </c>
      <c r="J411" s="41">
        <v>4</v>
      </c>
      <c r="K411" s="42">
        <v>1.3085</v>
      </c>
    </row>
    <row r="412" spans="6:11" x14ac:dyDescent="0.25">
      <c r="F412" s="11" t="s">
        <v>42</v>
      </c>
      <c r="G412" s="37" t="s">
        <v>523</v>
      </c>
      <c r="H412" s="38" t="s">
        <v>486</v>
      </c>
      <c r="I412" s="38">
        <v>2</v>
      </c>
      <c r="J412" s="38">
        <v>4</v>
      </c>
      <c r="K412" s="39">
        <v>1.4638</v>
      </c>
    </row>
    <row r="413" spans="6:11" x14ac:dyDescent="0.25">
      <c r="F413" s="12" t="s">
        <v>149</v>
      </c>
      <c r="G413" s="40" t="s">
        <v>523</v>
      </c>
      <c r="H413" s="41" t="s">
        <v>487</v>
      </c>
      <c r="I413" s="41">
        <v>0</v>
      </c>
      <c r="J413" s="41">
        <v>4</v>
      </c>
      <c r="K413" s="42">
        <v>1.4572000000000001</v>
      </c>
    </row>
    <row r="414" spans="6:11" x14ac:dyDescent="0.25">
      <c r="F414" s="11" t="s">
        <v>150</v>
      </c>
      <c r="G414" s="37" t="s">
        <v>523</v>
      </c>
      <c r="H414" s="38" t="s">
        <v>487</v>
      </c>
      <c r="I414" s="38">
        <v>1</v>
      </c>
      <c r="J414" s="38">
        <v>4</v>
      </c>
      <c r="K414" s="39">
        <v>1.5216000000000001</v>
      </c>
    </row>
    <row r="415" spans="6:11" x14ac:dyDescent="0.25">
      <c r="F415" s="12" t="s">
        <v>151</v>
      </c>
      <c r="G415" s="40" t="s">
        <v>523</v>
      </c>
      <c r="H415" s="41" t="s">
        <v>487</v>
      </c>
      <c r="I415" s="41">
        <v>2</v>
      </c>
      <c r="J415" s="41">
        <v>4</v>
      </c>
      <c r="K415" s="42">
        <v>1.6768000000000001</v>
      </c>
    </row>
    <row r="416" spans="6:11" x14ac:dyDescent="0.25">
      <c r="F416" s="11" t="s">
        <v>258</v>
      </c>
      <c r="G416" s="37" t="s">
        <v>523</v>
      </c>
      <c r="H416" s="38" t="s">
        <v>488</v>
      </c>
      <c r="I416" s="38">
        <v>0</v>
      </c>
      <c r="J416" s="38">
        <v>2</v>
      </c>
      <c r="K416" s="39">
        <v>0.85050000000000003</v>
      </c>
    </row>
    <row r="417" spans="6:11" x14ac:dyDescent="0.25">
      <c r="F417" s="12" t="s">
        <v>259</v>
      </c>
      <c r="G417" s="40" t="s">
        <v>523</v>
      </c>
      <c r="H417" s="41" t="s">
        <v>488</v>
      </c>
      <c r="I417" s="41">
        <v>1</v>
      </c>
      <c r="J417" s="41">
        <v>3</v>
      </c>
      <c r="K417" s="42">
        <v>0.91479999999999995</v>
      </c>
    </row>
    <row r="418" spans="6:11" x14ac:dyDescent="0.25">
      <c r="F418" s="11" t="s">
        <v>260</v>
      </c>
      <c r="G418" s="37" t="s">
        <v>523</v>
      </c>
      <c r="H418" s="38" t="s">
        <v>488</v>
      </c>
      <c r="I418" s="38">
        <v>2</v>
      </c>
      <c r="J418" s="38">
        <v>3</v>
      </c>
      <c r="K418" s="39">
        <v>1.0701000000000001</v>
      </c>
    </row>
    <row r="419" spans="6:11" x14ac:dyDescent="0.25">
      <c r="F419" s="12" t="s">
        <v>367</v>
      </c>
      <c r="G419" s="40" t="s">
        <v>523</v>
      </c>
      <c r="H419" s="41" t="s">
        <v>489</v>
      </c>
      <c r="I419" s="41">
        <v>0</v>
      </c>
      <c r="J419" s="41">
        <v>3</v>
      </c>
      <c r="K419" s="42">
        <v>1.3632</v>
      </c>
    </row>
    <row r="420" spans="6:11" x14ac:dyDescent="0.25">
      <c r="F420" s="11" t="s">
        <v>368</v>
      </c>
      <c r="G420" s="37" t="s">
        <v>523</v>
      </c>
      <c r="H420" s="38" t="s">
        <v>489</v>
      </c>
      <c r="I420" s="38">
        <v>1</v>
      </c>
      <c r="J420" s="38">
        <v>3</v>
      </c>
      <c r="K420" s="39">
        <v>1.4276</v>
      </c>
    </row>
    <row r="421" spans="6:11" x14ac:dyDescent="0.25">
      <c r="F421" s="12" t="s">
        <v>369</v>
      </c>
      <c r="G421" s="40" t="s">
        <v>523</v>
      </c>
      <c r="H421" s="41" t="s">
        <v>489</v>
      </c>
      <c r="I421" s="41">
        <v>2</v>
      </c>
      <c r="J421" s="41">
        <v>3</v>
      </c>
      <c r="K421" s="42">
        <v>1.5829</v>
      </c>
    </row>
    <row r="422" spans="6:11" x14ac:dyDescent="0.25">
      <c r="F422" s="11" t="s">
        <v>43</v>
      </c>
      <c r="G422" s="37" t="s">
        <v>524</v>
      </c>
      <c r="H422" s="38" t="s">
        <v>486</v>
      </c>
      <c r="I422" s="38">
        <v>0</v>
      </c>
      <c r="J422" s="38">
        <v>5</v>
      </c>
      <c r="K422" s="39">
        <v>1.3633</v>
      </c>
    </row>
    <row r="423" spans="6:11" x14ac:dyDescent="0.25">
      <c r="F423" s="12" t="s">
        <v>44</v>
      </c>
      <c r="G423" s="40" t="s">
        <v>524</v>
      </c>
      <c r="H423" s="41" t="s">
        <v>486</v>
      </c>
      <c r="I423" s="41">
        <v>1</v>
      </c>
      <c r="J423" s="41">
        <v>5</v>
      </c>
      <c r="K423" s="42">
        <v>1.4277</v>
      </c>
    </row>
    <row r="424" spans="6:11" x14ac:dyDescent="0.25">
      <c r="F424" s="11" t="s">
        <v>45</v>
      </c>
      <c r="G424" s="37" t="s">
        <v>524</v>
      </c>
      <c r="H424" s="38" t="s">
        <v>486</v>
      </c>
      <c r="I424" s="38">
        <v>2</v>
      </c>
      <c r="J424" s="38">
        <v>5</v>
      </c>
      <c r="K424" s="39">
        <v>1.583</v>
      </c>
    </row>
    <row r="425" spans="6:11" x14ac:dyDescent="0.25">
      <c r="F425" s="12" t="s">
        <v>152</v>
      </c>
      <c r="G425" s="40" t="s">
        <v>524</v>
      </c>
      <c r="H425" s="41" t="s">
        <v>487</v>
      </c>
      <c r="I425" s="41">
        <v>0</v>
      </c>
      <c r="J425" s="41">
        <v>5</v>
      </c>
      <c r="K425" s="42">
        <v>1.5764</v>
      </c>
    </row>
    <row r="426" spans="6:11" x14ac:dyDescent="0.25">
      <c r="F426" s="11" t="s">
        <v>153</v>
      </c>
      <c r="G426" s="37" t="s">
        <v>524</v>
      </c>
      <c r="H426" s="38" t="s">
        <v>487</v>
      </c>
      <c r="I426" s="38">
        <v>1</v>
      </c>
      <c r="J426" s="38">
        <v>5</v>
      </c>
      <c r="K426" s="39">
        <v>1.6407</v>
      </c>
    </row>
    <row r="427" spans="6:11" x14ac:dyDescent="0.25">
      <c r="F427" s="12" t="s">
        <v>154</v>
      </c>
      <c r="G427" s="40" t="s">
        <v>524</v>
      </c>
      <c r="H427" s="41" t="s">
        <v>487</v>
      </c>
      <c r="I427" s="41">
        <v>2</v>
      </c>
      <c r="J427" s="41">
        <v>5</v>
      </c>
      <c r="K427" s="42">
        <v>1.796</v>
      </c>
    </row>
    <row r="428" spans="6:11" x14ac:dyDescent="0.25">
      <c r="F428" s="11" t="s">
        <v>261</v>
      </c>
      <c r="G428" s="37" t="s">
        <v>524</v>
      </c>
      <c r="H428" s="38" t="s">
        <v>488</v>
      </c>
      <c r="I428" s="38">
        <v>0</v>
      </c>
      <c r="J428" s="38">
        <v>3</v>
      </c>
      <c r="K428" s="39">
        <v>0.96960000000000002</v>
      </c>
    </row>
    <row r="429" spans="6:11" x14ac:dyDescent="0.25">
      <c r="F429" s="12" t="s">
        <v>262</v>
      </c>
      <c r="G429" s="40" t="s">
        <v>524</v>
      </c>
      <c r="H429" s="41" t="s">
        <v>488</v>
      </c>
      <c r="I429" s="41">
        <v>1</v>
      </c>
      <c r="J429" s="41">
        <v>3</v>
      </c>
      <c r="K429" s="42">
        <v>1.034</v>
      </c>
    </row>
    <row r="430" spans="6:11" x14ac:dyDescent="0.25">
      <c r="F430" s="11" t="s">
        <v>263</v>
      </c>
      <c r="G430" s="37" t="s">
        <v>524</v>
      </c>
      <c r="H430" s="38" t="s">
        <v>488</v>
      </c>
      <c r="I430" s="38">
        <v>2</v>
      </c>
      <c r="J430" s="38">
        <v>3</v>
      </c>
      <c r="K430" s="39">
        <v>1.1893</v>
      </c>
    </row>
    <row r="431" spans="6:11" x14ac:dyDescent="0.25">
      <c r="F431" s="12" t="s">
        <v>370</v>
      </c>
      <c r="G431" s="40" t="s">
        <v>524</v>
      </c>
      <c r="H431" s="41" t="s">
        <v>489</v>
      </c>
      <c r="I431" s="41">
        <v>0</v>
      </c>
      <c r="J431" s="41">
        <v>4</v>
      </c>
      <c r="K431" s="42">
        <v>1.4823999999999999</v>
      </c>
    </row>
    <row r="432" spans="6:11" x14ac:dyDescent="0.25">
      <c r="F432" s="11" t="s">
        <v>371</v>
      </c>
      <c r="G432" s="37" t="s">
        <v>524</v>
      </c>
      <c r="H432" s="38" t="s">
        <v>489</v>
      </c>
      <c r="I432" s="38">
        <v>1</v>
      </c>
      <c r="J432" s="38">
        <v>4</v>
      </c>
      <c r="K432" s="39">
        <v>1.5467</v>
      </c>
    </row>
    <row r="433" spans="6:11" ht="15.75" thickBot="1" x14ac:dyDescent="0.3">
      <c r="F433" s="15" t="s">
        <v>372</v>
      </c>
      <c r="G433" s="43" t="s">
        <v>524</v>
      </c>
      <c r="H433" s="44" t="s">
        <v>489</v>
      </c>
      <c r="I433" s="44">
        <v>2</v>
      </c>
      <c r="J433" s="44">
        <v>4</v>
      </c>
      <c r="K433" s="45">
        <v>1.702</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57340-A675-455F-9A05-2ECB0D842E54}">
  <sheetPr codeName="Sheet4"/>
  <dimension ref="A1:F3224"/>
  <sheetViews>
    <sheetView zoomScaleNormal="100" workbookViewId="0">
      <pane ySplit="1" topLeftCell="A2" activePane="bottomLeft" state="frozen"/>
      <selection pane="bottomLeft" activeCell="A5" sqref="A5"/>
    </sheetView>
  </sheetViews>
  <sheetFormatPr defaultColWidth="9.140625" defaultRowHeight="15" x14ac:dyDescent="0.25"/>
  <cols>
    <col min="1" max="1" width="32.7109375" style="32" customWidth="1"/>
    <col min="2" max="2" width="5.7109375" style="32" customWidth="1"/>
    <col min="3" max="4" width="10.7109375" style="32" customWidth="1"/>
    <col min="5" max="5" width="22.7109375" style="32" customWidth="1"/>
    <col min="6" max="6" width="9.7109375" style="32" customWidth="1"/>
    <col min="7" max="16384" width="9.140625" style="32"/>
  </cols>
  <sheetData>
    <row r="1" spans="1:6" ht="45.75" thickBot="1" x14ac:dyDescent="0.3">
      <c r="A1" s="46" t="s">
        <v>528</v>
      </c>
      <c r="B1" s="47" t="s">
        <v>527</v>
      </c>
      <c r="C1" s="47" t="s">
        <v>552</v>
      </c>
      <c r="D1" s="47" t="s">
        <v>553</v>
      </c>
      <c r="E1" s="47" t="s">
        <v>529</v>
      </c>
      <c r="F1" s="48" t="s">
        <v>554</v>
      </c>
    </row>
    <row r="2" spans="1:6" x14ac:dyDescent="0.25">
      <c r="A2" s="70" t="s">
        <v>563</v>
      </c>
      <c r="B2" s="71" t="s">
        <v>564</v>
      </c>
      <c r="C2" s="72">
        <v>1001</v>
      </c>
      <c r="D2" s="73">
        <v>33860</v>
      </c>
      <c r="E2" s="71" t="s">
        <v>468</v>
      </c>
      <c r="F2" s="74">
        <v>0.72400000000000009</v>
      </c>
    </row>
    <row r="3" spans="1:6" x14ac:dyDescent="0.25">
      <c r="A3" s="75" t="s">
        <v>565</v>
      </c>
      <c r="B3" s="76" t="s">
        <v>564</v>
      </c>
      <c r="C3" s="77">
        <v>1003</v>
      </c>
      <c r="D3" s="78">
        <v>19300</v>
      </c>
      <c r="E3" s="76" t="s">
        <v>468</v>
      </c>
      <c r="F3" s="79">
        <v>0.7238</v>
      </c>
    </row>
    <row r="4" spans="1:6" x14ac:dyDescent="0.25">
      <c r="A4" s="80" t="s">
        <v>566</v>
      </c>
      <c r="B4" s="81" t="s">
        <v>564</v>
      </c>
      <c r="C4" s="82">
        <v>1005</v>
      </c>
      <c r="D4" s="83">
        <v>99901</v>
      </c>
      <c r="E4" s="81" t="s">
        <v>2</v>
      </c>
      <c r="F4" s="84">
        <v>0.65390000000000004</v>
      </c>
    </row>
    <row r="5" spans="1:6" x14ac:dyDescent="0.25">
      <c r="A5" s="75" t="s">
        <v>567</v>
      </c>
      <c r="B5" s="76" t="s">
        <v>564</v>
      </c>
      <c r="C5" s="77">
        <v>1007</v>
      </c>
      <c r="D5" s="78">
        <v>13820</v>
      </c>
      <c r="E5" s="76" t="s">
        <v>468</v>
      </c>
      <c r="F5" s="79">
        <v>0.81359999999999999</v>
      </c>
    </row>
    <row r="6" spans="1:6" x14ac:dyDescent="0.25">
      <c r="A6" s="80" t="s">
        <v>568</v>
      </c>
      <c r="B6" s="81" t="s">
        <v>564</v>
      </c>
      <c r="C6" s="82">
        <v>1009</v>
      </c>
      <c r="D6" s="83">
        <v>13820</v>
      </c>
      <c r="E6" s="81" t="s">
        <v>468</v>
      </c>
      <c r="F6" s="84">
        <v>0.81359999999999999</v>
      </c>
    </row>
    <row r="7" spans="1:6" x14ac:dyDescent="0.25">
      <c r="A7" s="75" t="s">
        <v>569</v>
      </c>
      <c r="B7" s="76" t="s">
        <v>564</v>
      </c>
      <c r="C7" s="77">
        <v>1011</v>
      </c>
      <c r="D7" s="78">
        <v>99901</v>
      </c>
      <c r="E7" s="76" t="s">
        <v>2</v>
      </c>
      <c r="F7" s="79">
        <v>0.65390000000000004</v>
      </c>
    </row>
    <row r="8" spans="1:6" x14ac:dyDescent="0.25">
      <c r="A8" s="80" t="s">
        <v>570</v>
      </c>
      <c r="B8" s="81" t="s">
        <v>564</v>
      </c>
      <c r="C8" s="82">
        <v>1013</v>
      </c>
      <c r="D8" s="83">
        <v>99901</v>
      </c>
      <c r="E8" s="81" t="s">
        <v>2</v>
      </c>
      <c r="F8" s="84">
        <v>0.65390000000000004</v>
      </c>
    </row>
    <row r="9" spans="1:6" x14ac:dyDescent="0.25">
      <c r="A9" s="75" t="s">
        <v>571</v>
      </c>
      <c r="B9" s="76" t="s">
        <v>564</v>
      </c>
      <c r="C9" s="77">
        <v>1015</v>
      </c>
      <c r="D9" s="78">
        <v>11500</v>
      </c>
      <c r="E9" s="76" t="s">
        <v>468</v>
      </c>
      <c r="F9" s="79">
        <v>0.69969999999999999</v>
      </c>
    </row>
    <row r="10" spans="1:6" x14ac:dyDescent="0.25">
      <c r="A10" s="80" t="s">
        <v>572</v>
      </c>
      <c r="B10" s="81" t="s">
        <v>564</v>
      </c>
      <c r="C10" s="82">
        <v>1017</v>
      </c>
      <c r="D10" s="83">
        <v>99901</v>
      </c>
      <c r="E10" s="81" t="s">
        <v>467</v>
      </c>
      <c r="F10" s="84">
        <v>0.65390000000000004</v>
      </c>
    </row>
    <row r="11" spans="1:6" x14ac:dyDescent="0.25">
      <c r="A11" s="75" t="s">
        <v>573</v>
      </c>
      <c r="B11" s="76" t="s">
        <v>564</v>
      </c>
      <c r="C11" s="77">
        <v>1019</v>
      </c>
      <c r="D11" s="78">
        <v>99901</v>
      </c>
      <c r="E11" s="76" t="s">
        <v>2</v>
      </c>
      <c r="F11" s="79">
        <v>0.65390000000000004</v>
      </c>
    </row>
    <row r="12" spans="1:6" x14ac:dyDescent="0.25">
      <c r="A12" s="80" t="s">
        <v>574</v>
      </c>
      <c r="B12" s="81" t="s">
        <v>564</v>
      </c>
      <c r="C12" s="82">
        <v>1021</v>
      </c>
      <c r="D12" s="83">
        <v>13820</v>
      </c>
      <c r="E12" s="81" t="s">
        <v>468</v>
      </c>
      <c r="F12" s="84">
        <v>0.81359999999999999</v>
      </c>
    </row>
    <row r="13" spans="1:6" x14ac:dyDescent="0.25">
      <c r="A13" s="75" t="s">
        <v>575</v>
      </c>
      <c r="B13" s="76" t="s">
        <v>564</v>
      </c>
      <c r="C13" s="77">
        <v>1023</v>
      </c>
      <c r="D13" s="78">
        <v>99901</v>
      </c>
      <c r="E13" s="76" t="s">
        <v>2</v>
      </c>
      <c r="F13" s="79">
        <v>0.65390000000000004</v>
      </c>
    </row>
    <row r="14" spans="1:6" x14ac:dyDescent="0.25">
      <c r="A14" s="80" t="s">
        <v>576</v>
      </c>
      <c r="B14" s="81" t="s">
        <v>564</v>
      </c>
      <c r="C14" s="82">
        <v>1025</v>
      </c>
      <c r="D14" s="83">
        <v>99901</v>
      </c>
      <c r="E14" s="81" t="s">
        <v>2</v>
      </c>
      <c r="F14" s="84">
        <v>0.65390000000000004</v>
      </c>
    </row>
    <row r="15" spans="1:6" x14ac:dyDescent="0.25">
      <c r="A15" s="75" t="s">
        <v>577</v>
      </c>
      <c r="B15" s="76" t="s">
        <v>564</v>
      </c>
      <c r="C15" s="77">
        <v>1027</v>
      </c>
      <c r="D15" s="78">
        <v>99901</v>
      </c>
      <c r="E15" s="76" t="s">
        <v>467</v>
      </c>
      <c r="F15" s="79">
        <v>0.65390000000000004</v>
      </c>
    </row>
    <row r="16" spans="1:6" x14ac:dyDescent="0.25">
      <c r="A16" s="80" t="s">
        <v>578</v>
      </c>
      <c r="B16" s="81" t="s">
        <v>564</v>
      </c>
      <c r="C16" s="82">
        <v>1029</v>
      </c>
      <c r="D16" s="83">
        <v>99901</v>
      </c>
      <c r="E16" s="81" t="s">
        <v>2</v>
      </c>
      <c r="F16" s="84">
        <v>0.65390000000000004</v>
      </c>
    </row>
    <row r="17" spans="1:6" x14ac:dyDescent="0.25">
      <c r="A17" s="75" t="s">
        <v>579</v>
      </c>
      <c r="B17" s="76" t="s">
        <v>564</v>
      </c>
      <c r="C17" s="77">
        <v>1031</v>
      </c>
      <c r="D17" s="78">
        <v>99901</v>
      </c>
      <c r="E17" s="76" t="s">
        <v>2</v>
      </c>
      <c r="F17" s="79">
        <v>0.65390000000000004</v>
      </c>
    </row>
    <row r="18" spans="1:6" x14ac:dyDescent="0.25">
      <c r="A18" s="80" t="s">
        <v>580</v>
      </c>
      <c r="B18" s="81" t="s">
        <v>564</v>
      </c>
      <c r="C18" s="82">
        <v>1033</v>
      </c>
      <c r="D18" s="83">
        <v>22520</v>
      </c>
      <c r="E18" s="81" t="s">
        <v>468</v>
      </c>
      <c r="F18" s="84">
        <v>0.64529999999999998</v>
      </c>
    </row>
    <row r="19" spans="1:6" x14ac:dyDescent="0.25">
      <c r="A19" s="75" t="s">
        <v>581</v>
      </c>
      <c r="B19" s="76" t="s">
        <v>564</v>
      </c>
      <c r="C19" s="77">
        <v>1035</v>
      </c>
      <c r="D19" s="78">
        <v>99901</v>
      </c>
      <c r="E19" s="76" t="s">
        <v>2</v>
      </c>
      <c r="F19" s="79">
        <v>0.65390000000000004</v>
      </c>
    </row>
    <row r="20" spans="1:6" x14ac:dyDescent="0.25">
      <c r="A20" s="80" t="s">
        <v>582</v>
      </c>
      <c r="B20" s="81" t="s">
        <v>564</v>
      </c>
      <c r="C20" s="82">
        <v>1037</v>
      </c>
      <c r="D20" s="83">
        <v>99901</v>
      </c>
      <c r="E20" s="81" t="s">
        <v>467</v>
      </c>
      <c r="F20" s="84">
        <v>0.65390000000000004</v>
      </c>
    </row>
    <row r="21" spans="1:6" x14ac:dyDescent="0.25">
      <c r="A21" s="75" t="s">
        <v>583</v>
      </c>
      <c r="B21" s="76" t="s">
        <v>564</v>
      </c>
      <c r="C21" s="77">
        <v>1039</v>
      </c>
      <c r="D21" s="78">
        <v>99901</v>
      </c>
      <c r="E21" s="76" t="s">
        <v>2</v>
      </c>
      <c r="F21" s="79">
        <v>0.65390000000000004</v>
      </c>
    </row>
    <row r="22" spans="1:6" x14ac:dyDescent="0.25">
      <c r="A22" s="80" t="s">
        <v>584</v>
      </c>
      <c r="B22" s="81" t="s">
        <v>564</v>
      </c>
      <c r="C22" s="82">
        <v>1041</v>
      </c>
      <c r="D22" s="83">
        <v>99901</v>
      </c>
      <c r="E22" s="81" t="s">
        <v>2</v>
      </c>
      <c r="F22" s="84">
        <v>0.65390000000000004</v>
      </c>
    </row>
    <row r="23" spans="1:6" x14ac:dyDescent="0.25">
      <c r="A23" s="75" t="s">
        <v>585</v>
      </c>
      <c r="B23" s="76" t="s">
        <v>564</v>
      </c>
      <c r="C23" s="77">
        <v>1043</v>
      </c>
      <c r="D23" s="78">
        <v>99901</v>
      </c>
      <c r="E23" s="76" t="s">
        <v>2</v>
      </c>
      <c r="F23" s="79">
        <v>0.65390000000000004</v>
      </c>
    </row>
    <row r="24" spans="1:6" x14ac:dyDescent="0.25">
      <c r="A24" s="80" t="s">
        <v>586</v>
      </c>
      <c r="B24" s="81" t="s">
        <v>564</v>
      </c>
      <c r="C24" s="82">
        <v>1045</v>
      </c>
      <c r="D24" s="83">
        <v>99901</v>
      </c>
      <c r="E24" s="81" t="s">
        <v>2</v>
      </c>
      <c r="F24" s="84">
        <v>0.65390000000000004</v>
      </c>
    </row>
    <row r="25" spans="1:6" x14ac:dyDescent="0.25">
      <c r="A25" s="75" t="s">
        <v>587</v>
      </c>
      <c r="B25" s="76" t="s">
        <v>564</v>
      </c>
      <c r="C25" s="77">
        <v>1047</v>
      </c>
      <c r="D25" s="78">
        <v>99901</v>
      </c>
      <c r="E25" s="76" t="s">
        <v>467</v>
      </c>
      <c r="F25" s="79">
        <v>0.65390000000000004</v>
      </c>
    </row>
    <row r="26" spans="1:6" x14ac:dyDescent="0.25">
      <c r="A26" s="80" t="s">
        <v>588</v>
      </c>
      <c r="B26" s="81" t="s">
        <v>564</v>
      </c>
      <c r="C26" s="82">
        <v>1049</v>
      </c>
      <c r="D26" s="83">
        <v>99901</v>
      </c>
      <c r="E26" s="81" t="s">
        <v>2</v>
      </c>
      <c r="F26" s="84">
        <v>0.65390000000000004</v>
      </c>
    </row>
    <row r="27" spans="1:6" x14ac:dyDescent="0.25">
      <c r="A27" s="75" t="s">
        <v>589</v>
      </c>
      <c r="B27" s="76" t="s">
        <v>564</v>
      </c>
      <c r="C27" s="77">
        <v>1051</v>
      </c>
      <c r="D27" s="78">
        <v>33860</v>
      </c>
      <c r="E27" s="76" t="s">
        <v>468</v>
      </c>
      <c r="F27" s="79">
        <v>0.72400000000000009</v>
      </c>
    </row>
    <row r="28" spans="1:6" x14ac:dyDescent="0.25">
      <c r="A28" s="80" t="s">
        <v>590</v>
      </c>
      <c r="B28" s="81" t="s">
        <v>564</v>
      </c>
      <c r="C28" s="82">
        <v>1053</v>
      </c>
      <c r="D28" s="83">
        <v>99901</v>
      </c>
      <c r="E28" s="81" t="s">
        <v>2</v>
      </c>
      <c r="F28" s="84">
        <v>0.65390000000000004</v>
      </c>
    </row>
    <row r="29" spans="1:6" x14ac:dyDescent="0.25">
      <c r="A29" s="75" t="s">
        <v>591</v>
      </c>
      <c r="B29" s="76" t="s">
        <v>564</v>
      </c>
      <c r="C29" s="77">
        <v>1055</v>
      </c>
      <c r="D29" s="78">
        <v>23460</v>
      </c>
      <c r="E29" s="76" t="s">
        <v>468</v>
      </c>
      <c r="F29" s="79">
        <v>0.69540000000000002</v>
      </c>
    </row>
    <row r="30" spans="1:6" x14ac:dyDescent="0.25">
      <c r="A30" s="80" t="s">
        <v>592</v>
      </c>
      <c r="B30" s="81" t="s">
        <v>564</v>
      </c>
      <c r="C30" s="82">
        <v>1057</v>
      </c>
      <c r="D30" s="83">
        <v>99901</v>
      </c>
      <c r="E30" s="81" t="s">
        <v>2</v>
      </c>
      <c r="F30" s="84">
        <v>0.65390000000000004</v>
      </c>
    </row>
    <row r="31" spans="1:6" x14ac:dyDescent="0.25">
      <c r="A31" s="75" t="s">
        <v>593</v>
      </c>
      <c r="B31" s="76" t="s">
        <v>564</v>
      </c>
      <c r="C31" s="77">
        <v>1059</v>
      </c>
      <c r="D31" s="78">
        <v>99901</v>
      </c>
      <c r="E31" s="76" t="s">
        <v>2</v>
      </c>
      <c r="F31" s="79">
        <v>0.65390000000000004</v>
      </c>
    </row>
    <row r="32" spans="1:6" x14ac:dyDescent="0.25">
      <c r="A32" s="80" t="s">
        <v>594</v>
      </c>
      <c r="B32" s="81" t="s">
        <v>564</v>
      </c>
      <c r="C32" s="82">
        <v>1061</v>
      </c>
      <c r="D32" s="83">
        <v>20020</v>
      </c>
      <c r="E32" s="81" t="s">
        <v>468</v>
      </c>
      <c r="F32" s="84">
        <v>0.68530000000000002</v>
      </c>
    </row>
    <row r="33" spans="1:6" x14ac:dyDescent="0.25">
      <c r="A33" s="75" t="s">
        <v>595</v>
      </c>
      <c r="B33" s="76" t="s">
        <v>564</v>
      </c>
      <c r="C33" s="77">
        <v>1063</v>
      </c>
      <c r="D33" s="78">
        <v>46220</v>
      </c>
      <c r="E33" s="76" t="s">
        <v>468</v>
      </c>
      <c r="F33" s="79">
        <v>0.74050000000000005</v>
      </c>
    </row>
    <row r="34" spans="1:6" x14ac:dyDescent="0.25">
      <c r="A34" s="80" t="s">
        <v>596</v>
      </c>
      <c r="B34" s="81" t="s">
        <v>564</v>
      </c>
      <c r="C34" s="82">
        <v>1065</v>
      </c>
      <c r="D34" s="83">
        <v>46220</v>
      </c>
      <c r="E34" s="81" t="s">
        <v>468</v>
      </c>
      <c r="F34" s="84">
        <v>0.74050000000000005</v>
      </c>
    </row>
    <row r="35" spans="1:6" x14ac:dyDescent="0.25">
      <c r="A35" s="75" t="s">
        <v>597</v>
      </c>
      <c r="B35" s="76" t="s">
        <v>564</v>
      </c>
      <c r="C35" s="77">
        <v>1067</v>
      </c>
      <c r="D35" s="78">
        <v>20020</v>
      </c>
      <c r="E35" s="76" t="s">
        <v>468</v>
      </c>
      <c r="F35" s="79">
        <v>0.68530000000000002</v>
      </c>
    </row>
    <row r="36" spans="1:6" x14ac:dyDescent="0.25">
      <c r="A36" s="80" t="s">
        <v>598</v>
      </c>
      <c r="B36" s="81" t="s">
        <v>564</v>
      </c>
      <c r="C36" s="82">
        <v>1069</v>
      </c>
      <c r="D36" s="83">
        <v>20020</v>
      </c>
      <c r="E36" s="81" t="s">
        <v>468</v>
      </c>
      <c r="F36" s="84">
        <v>0.68530000000000002</v>
      </c>
    </row>
    <row r="37" spans="1:6" x14ac:dyDescent="0.25">
      <c r="A37" s="75" t="s">
        <v>599</v>
      </c>
      <c r="B37" s="76" t="s">
        <v>564</v>
      </c>
      <c r="C37" s="77">
        <v>1071</v>
      </c>
      <c r="D37" s="78">
        <v>99901</v>
      </c>
      <c r="E37" s="76" t="s">
        <v>2</v>
      </c>
      <c r="F37" s="79">
        <v>0.65390000000000004</v>
      </c>
    </row>
    <row r="38" spans="1:6" x14ac:dyDescent="0.25">
      <c r="A38" s="80" t="s">
        <v>600</v>
      </c>
      <c r="B38" s="81" t="s">
        <v>564</v>
      </c>
      <c r="C38" s="82">
        <v>1073</v>
      </c>
      <c r="D38" s="83">
        <v>13820</v>
      </c>
      <c r="E38" s="81" t="s">
        <v>468</v>
      </c>
      <c r="F38" s="84">
        <v>0.81359999999999999</v>
      </c>
    </row>
    <row r="39" spans="1:6" x14ac:dyDescent="0.25">
      <c r="A39" s="75" t="s">
        <v>601</v>
      </c>
      <c r="B39" s="76" t="s">
        <v>564</v>
      </c>
      <c r="C39" s="77">
        <v>1075</v>
      </c>
      <c r="D39" s="78">
        <v>99901</v>
      </c>
      <c r="E39" s="76" t="s">
        <v>2</v>
      </c>
      <c r="F39" s="79">
        <v>0.65390000000000004</v>
      </c>
    </row>
    <row r="40" spans="1:6" x14ac:dyDescent="0.25">
      <c r="A40" s="80" t="s">
        <v>602</v>
      </c>
      <c r="B40" s="81" t="s">
        <v>564</v>
      </c>
      <c r="C40" s="82">
        <v>1077</v>
      </c>
      <c r="D40" s="83">
        <v>22520</v>
      </c>
      <c r="E40" s="81" t="s">
        <v>468</v>
      </c>
      <c r="F40" s="84">
        <v>0.64529999999999998</v>
      </c>
    </row>
    <row r="41" spans="1:6" x14ac:dyDescent="0.25">
      <c r="A41" s="75" t="s">
        <v>603</v>
      </c>
      <c r="B41" s="76" t="s">
        <v>564</v>
      </c>
      <c r="C41" s="77">
        <v>1079</v>
      </c>
      <c r="D41" s="78">
        <v>19460</v>
      </c>
      <c r="E41" s="76" t="s">
        <v>468</v>
      </c>
      <c r="F41" s="79">
        <v>0.67480000000000007</v>
      </c>
    </row>
    <row r="42" spans="1:6" x14ac:dyDescent="0.25">
      <c r="A42" s="80" t="s">
        <v>604</v>
      </c>
      <c r="B42" s="81" t="s">
        <v>564</v>
      </c>
      <c r="C42" s="82">
        <v>1081</v>
      </c>
      <c r="D42" s="83">
        <v>12220</v>
      </c>
      <c r="E42" s="81" t="s">
        <v>468</v>
      </c>
      <c r="F42" s="84">
        <v>0.71040000000000003</v>
      </c>
    </row>
    <row r="43" spans="1:6" x14ac:dyDescent="0.25">
      <c r="A43" s="75" t="s">
        <v>605</v>
      </c>
      <c r="B43" s="76" t="s">
        <v>564</v>
      </c>
      <c r="C43" s="77">
        <v>1083</v>
      </c>
      <c r="D43" s="78">
        <v>26620</v>
      </c>
      <c r="E43" s="76" t="s">
        <v>468</v>
      </c>
      <c r="F43" s="79">
        <v>0.80549999999999999</v>
      </c>
    </row>
    <row r="44" spans="1:6" x14ac:dyDescent="0.25">
      <c r="A44" s="80" t="s">
        <v>606</v>
      </c>
      <c r="B44" s="81" t="s">
        <v>564</v>
      </c>
      <c r="C44" s="82">
        <v>1085</v>
      </c>
      <c r="D44" s="83">
        <v>33860</v>
      </c>
      <c r="E44" s="81" t="s">
        <v>468</v>
      </c>
      <c r="F44" s="84">
        <v>0.72400000000000009</v>
      </c>
    </row>
    <row r="45" spans="1:6" x14ac:dyDescent="0.25">
      <c r="A45" s="75" t="s">
        <v>607</v>
      </c>
      <c r="B45" s="76" t="s">
        <v>564</v>
      </c>
      <c r="C45" s="77">
        <v>1087</v>
      </c>
      <c r="D45" s="78">
        <v>99901</v>
      </c>
      <c r="E45" s="76" t="s">
        <v>467</v>
      </c>
      <c r="F45" s="79">
        <v>0.65390000000000004</v>
      </c>
    </row>
    <row r="46" spans="1:6" x14ac:dyDescent="0.25">
      <c r="A46" s="80" t="s">
        <v>608</v>
      </c>
      <c r="B46" s="81" t="s">
        <v>564</v>
      </c>
      <c r="C46" s="82">
        <v>1089</v>
      </c>
      <c r="D46" s="83">
        <v>26620</v>
      </c>
      <c r="E46" s="81" t="s">
        <v>468</v>
      </c>
      <c r="F46" s="84">
        <v>0.80549999999999999</v>
      </c>
    </row>
    <row r="47" spans="1:6" x14ac:dyDescent="0.25">
      <c r="A47" s="75" t="s">
        <v>609</v>
      </c>
      <c r="B47" s="76" t="s">
        <v>564</v>
      </c>
      <c r="C47" s="77">
        <v>1091</v>
      </c>
      <c r="D47" s="78">
        <v>99901</v>
      </c>
      <c r="E47" s="76" t="s">
        <v>2</v>
      </c>
      <c r="F47" s="79">
        <v>0.65390000000000004</v>
      </c>
    </row>
    <row r="48" spans="1:6" x14ac:dyDescent="0.25">
      <c r="A48" s="80" t="s">
        <v>610</v>
      </c>
      <c r="B48" s="81" t="s">
        <v>564</v>
      </c>
      <c r="C48" s="82">
        <v>1093</v>
      </c>
      <c r="D48" s="83">
        <v>99901</v>
      </c>
      <c r="E48" s="81" t="s">
        <v>2</v>
      </c>
      <c r="F48" s="84">
        <v>0.65390000000000004</v>
      </c>
    </row>
    <row r="49" spans="1:6" x14ac:dyDescent="0.25">
      <c r="A49" s="75" t="s">
        <v>611</v>
      </c>
      <c r="B49" s="76" t="s">
        <v>564</v>
      </c>
      <c r="C49" s="77">
        <v>1095</v>
      </c>
      <c r="D49" s="78">
        <v>99901</v>
      </c>
      <c r="E49" s="76" t="s">
        <v>2</v>
      </c>
      <c r="F49" s="79">
        <v>0.65390000000000004</v>
      </c>
    </row>
    <row r="50" spans="1:6" x14ac:dyDescent="0.25">
      <c r="A50" s="80" t="s">
        <v>612</v>
      </c>
      <c r="B50" s="81" t="s">
        <v>564</v>
      </c>
      <c r="C50" s="82">
        <v>1097</v>
      </c>
      <c r="D50" s="83">
        <v>33660</v>
      </c>
      <c r="E50" s="81" t="s">
        <v>468</v>
      </c>
      <c r="F50" s="84">
        <v>0.75490000000000002</v>
      </c>
    </row>
    <row r="51" spans="1:6" x14ac:dyDescent="0.25">
      <c r="A51" s="75" t="s">
        <v>613</v>
      </c>
      <c r="B51" s="76" t="s">
        <v>564</v>
      </c>
      <c r="C51" s="77">
        <v>1099</v>
      </c>
      <c r="D51" s="78">
        <v>99901</v>
      </c>
      <c r="E51" s="76" t="s">
        <v>2</v>
      </c>
      <c r="F51" s="79">
        <v>0.65390000000000004</v>
      </c>
    </row>
    <row r="52" spans="1:6" x14ac:dyDescent="0.25">
      <c r="A52" s="80" t="s">
        <v>614</v>
      </c>
      <c r="B52" s="81" t="s">
        <v>564</v>
      </c>
      <c r="C52" s="82">
        <v>1101</v>
      </c>
      <c r="D52" s="83">
        <v>33860</v>
      </c>
      <c r="E52" s="81" t="s">
        <v>468</v>
      </c>
      <c r="F52" s="84">
        <v>0.72400000000000009</v>
      </c>
    </row>
    <row r="53" spans="1:6" x14ac:dyDescent="0.25">
      <c r="A53" s="75" t="s">
        <v>615</v>
      </c>
      <c r="B53" s="76" t="s">
        <v>564</v>
      </c>
      <c r="C53" s="77">
        <v>1103</v>
      </c>
      <c r="D53" s="78">
        <v>19460</v>
      </c>
      <c r="E53" s="76" t="s">
        <v>468</v>
      </c>
      <c r="F53" s="79">
        <v>0.67480000000000007</v>
      </c>
    </row>
    <row r="54" spans="1:6" x14ac:dyDescent="0.25">
      <c r="A54" s="80" t="s">
        <v>616</v>
      </c>
      <c r="B54" s="81" t="s">
        <v>564</v>
      </c>
      <c r="C54" s="82">
        <v>1105</v>
      </c>
      <c r="D54" s="83">
        <v>99901</v>
      </c>
      <c r="E54" s="81" t="s">
        <v>2</v>
      </c>
      <c r="F54" s="84">
        <v>0.65390000000000004</v>
      </c>
    </row>
    <row r="55" spans="1:6" x14ac:dyDescent="0.25">
      <c r="A55" s="75" t="s">
        <v>617</v>
      </c>
      <c r="B55" s="76" t="s">
        <v>564</v>
      </c>
      <c r="C55" s="77">
        <v>1107</v>
      </c>
      <c r="D55" s="78">
        <v>46220</v>
      </c>
      <c r="E55" s="76" t="s">
        <v>468</v>
      </c>
      <c r="F55" s="79">
        <v>0.74050000000000005</v>
      </c>
    </row>
    <row r="56" spans="1:6" x14ac:dyDescent="0.25">
      <c r="A56" s="80" t="s">
        <v>618</v>
      </c>
      <c r="B56" s="81" t="s">
        <v>564</v>
      </c>
      <c r="C56" s="82">
        <v>1109</v>
      </c>
      <c r="D56" s="83">
        <v>99901</v>
      </c>
      <c r="E56" s="81" t="s">
        <v>2</v>
      </c>
      <c r="F56" s="84">
        <v>0.65390000000000004</v>
      </c>
    </row>
    <row r="57" spans="1:6" x14ac:dyDescent="0.25">
      <c r="A57" s="75" t="s">
        <v>619</v>
      </c>
      <c r="B57" s="76" t="s">
        <v>564</v>
      </c>
      <c r="C57" s="77">
        <v>1111</v>
      </c>
      <c r="D57" s="78">
        <v>99901</v>
      </c>
      <c r="E57" s="76" t="s">
        <v>467</v>
      </c>
      <c r="F57" s="79">
        <v>0.65390000000000004</v>
      </c>
    </row>
    <row r="58" spans="1:6" x14ac:dyDescent="0.25">
      <c r="A58" s="80" t="s">
        <v>620</v>
      </c>
      <c r="B58" s="81" t="s">
        <v>564</v>
      </c>
      <c r="C58" s="82">
        <v>1113</v>
      </c>
      <c r="D58" s="83">
        <v>17980</v>
      </c>
      <c r="E58" s="81" t="s">
        <v>468</v>
      </c>
      <c r="F58" s="84">
        <v>0.77900000000000003</v>
      </c>
    </row>
    <row r="59" spans="1:6" x14ac:dyDescent="0.25">
      <c r="A59" s="75" t="s">
        <v>621</v>
      </c>
      <c r="B59" s="76" t="s">
        <v>564</v>
      </c>
      <c r="C59" s="77">
        <v>1115</v>
      </c>
      <c r="D59" s="78">
        <v>13820</v>
      </c>
      <c r="E59" s="76" t="s">
        <v>468</v>
      </c>
      <c r="F59" s="79">
        <v>0.81359999999999999</v>
      </c>
    </row>
    <row r="60" spans="1:6" x14ac:dyDescent="0.25">
      <c r="A60" s="80" t="s">
        <v>622</v>
      </c>
      <c r="B60" s="81" t="s">
        <v>564</v>
      </c>
      <c r="C60" s="82">
        <v>1117</v>
      </c>
      <c r="D60" s="83">
        <v>13820</v>
      </c>
      <c r="E60" s="81" t="s">
        <v>468</v>
      </c>
      <c r="F60" s="84">
        <v>0.81359999999999999</v>
      </c>
    </row>
    <row r="61" spans="1:6" x14ac:dyDescent="0.25">
      <c r="A61" s="75" t="s">
        <v>623</v>
      </c>
      <c r="B61" s="76" t="s">
        <v>564</v>
      </c>
      <c r="C61" s="77">
        <v>1119</v>
      </c>
      <c r="D61" s="78">
        <v>99901</v>
      </c>
      <c r="E61" s="76" t="s">
        <v>2</v>
      </c>
      <c r="F61" s="79">
        <v>0.65390000000000004</v>
      </c>
    </row>
    <row r="62" spans="1:6" x14ac:dyDescent="0.25">
      <c r="A62" s="80" t="s">
        <v>624</v>
      </c>
      <c r="B62" s="81" t="s">
        <v>564</v>
      </c>
      <c r="C62" s="82">
        <v>1121</v>
      </c>
      <c r="D62" s="83">
        <v>99901</v>
      </c>
      <c r="E62" s="81" t="s">
        <v>467</v>
      </c>
      <c r="F62" s="84">
        <v>0.65390000000000004</v>
      </c>
    </row>
    <row r="63" spans="1:6" x14ac:dyDescent="0.25">
      <c r="A63" s="75" t="s">
        <v>625</v>
      </c>
      <c r="B63" s="76" t="s">
        <v>564</v>
      </c>
      <c r="C63" s="77">
        <v>1123</v>
      </c>
      <c r="D63" s="78">
        <v>99901</v>
      </c>
      <c r="E63" s="76" t="s">
        <v>2</v>
      </c>
      <c r="F63" s="79">
        <v>0.65390000000000004</v>
      </c>
    </row>
    <row r="64" spans="1:6" x14ac:dyDescent="0.25">
      <c r="A64" s="80" t="s">
        <v>626</v>
      </c>
      <c r="B64" s="81" t="s">
        <v>564</v>
      </c>
      <c r="C64" s="82">
        <v>1125</v>
      </c>
      <c r="D64" s="83">
        <v>46220</v>
      </c>
      <c r="E64" s="81" t="s">
        <v>468</v>
      </c>
      <c r="F64" s="84">
        <v>0.74050000000000005</v>
      </c>
    </row>
    <row r="65" spans="1:6" x14ac:dyDescent="0.25">
      <c r="A65" s="75" t="s">
        <v>627</v>
      </c>
      <c r="B65" s="76" t="s">
        <v>564</v>
      </c>
      <c r="C65" s="77">
        <v>1127</v>
      </c>
      <c r="D65" s="78">
        <v>99901</v>
      </c>
      <c r="E65" s="76" t="s">
        <v>467</v>
      </c>
      <c r="F65" s="79">
        <v>0.65390000000000004</v>
      </c>
    </row>
    <row r="66" spans="1:6" x14ac:dyDescent="0.25">
      <c r="A66" s="80" t="s">
        <v>628</v>
      </c>
      <c r="B66" s="81" t="s">
        <v>564</v>
      </c>
      <c r="C66" s="82">
        <v>1129</v>
      </c>
      <c r="D66" s="83">
        <v>33660</v>
      </c>
      <c r="E66" s="81" t="s">
        <v>468</v>
      </c>
      <c r="F66" s="84">
        <v>0.75490000000000002</v>
      </c>
    </row>
    <row r="67" spans="1:6" x14ac:dyDescent="0.25">
      <c r="A67" s="75" t="s">
        <v>629</v>
      </c>
      <c r="B67" s="76" t="s">
        <v>564</v>
      </c>
      <c r="C67" s="77">
        <v>1131</v>
      </c>
      <c r="D67" s="78">
        <v>99901</v>
      </c>
      <c r="E67" s="76" t="s">
        <v>2</v>
      </c>
      <c r="F67" s="79">
        <v>0.65390000000000004</v>
      </c>
    </row>
    <row r="68" spans="1:6" x14ac:dyDescent="0.25">
      <c r="A68" s="80" t="s">
        <v>630</v>
      </c>
      <c r="B68" s="81" t="s">
        <v>564</v>
      </c>
      <c r="C68" s="82">
        <v>1133</v>
      </c>
      <c r="D68" s="83">
        <v>99901</v>
      </c>
      <c r="E68" s="81" t="s">
        <v>2</v>
      </c>
      <c r="F68" s="84">
        <v>0.65390000000000004</v>
      </c>
    </row>
    <row r="69" spans="1:6" x14ac:dyDescent="0.25">
      <c r="A69" s="75" t="s">
        <v>631</v>
      </c>
      <c r="B69" s="76" t="s">
        <v>632</v>
      </c>
      <c r="C69" s="77">
        <v>2013</v>
      </c>
      <c r="D69" s="78">
        <v>99902</v>
      </c>
      <c r="E69" s="76" t="s">
        <v>466</v>
      </c>
      <c r="F69" s="79">
        <v>1.2298</v>
      </c>
    </row>
    <row r="70" spans="1:6" x14ac:dyDescent="0.25">
      <c r="A70" s="80" t="s">
        <v>633</v>
      </c>
      <c r="B70" s="81" t="s">
        <v>632</v>
      </c>
      <c r="C70" s="82">
        <v>2016</v>
      </c>
      <c r="D70" s="83">
        <v>99902</v>
      </c>
      <c r="E70" s="81" t="s">
        <v>466</v>
      </c>
      <c r="F70" s="84">
        <v>1.2298</v>
      </c>
    </row>
    <row r="71" spans="1:6" x14ac:dyDescent="0.25">
      <c r="A71" s="75" t="s">
        <v>634</v>
      </c>
      <c r="B71" s="76" t="s">
        <v>632</v>
      </c>
      <c r="C71" s="77">
        <v>2020</v>
      </c>
      <c r="D71" s="78">
        <v>11260</v>
      </c>
      <c r="E71" s="76" t="s">
        <v>468</v>
      </c>
      <c r="F71" s="79">
        <v>1.218</v>
      </c>
    </row>
    <row r="72" spans="1:6" x14ac:dyDescent="0.25">
      <c r="A72" s="80" t="s">
        <v>635</v>
      </c>
      <c r="B72" s="81" t="s">
        <v>632</v>
      </c>
      <c r="C72" s="82">
        <v>2050</v>
      </c>
      <c r="D72" s="83">
        <v>99902</v>
      </c>
      <c r="E72" s="81" t="s">
        <v>466</v>
      </c>
      <c r="F72" s="84">
        <v>1.2298</v>
      </c>
    </row>
    <row r="73" spans="1:6" x14ac:dyDescent="0.25">
      <c r="A73" s="75" t="s">
        <v>636</v>
      </c>
      <c r="B73" s="76" t="s">
        <v>632</v>
      </c>
      <c r="C73" s="77">
        <v>2060</v>
      </c>
      <c r="D73" s="78">
        <v>99902</v>
      </c>
      <c r="E73" s="76" t="s">
        <v>466</v>
      </c>
      <c r="F73" s="79">
        <v>1.2298</v>
      </c>
    </row>
    <row r="74" spans="1:6" x14ac:dyDescent="0.25">
      <c r="A74" s="80" t="s">
        <v>637</v>
      </c>
      <c r="B74" s="81" t="s">
        <v>632</v>
      </c>
      <c r="C74" s="82">
        <v>2068</v>
      </c>
      <c r="D74" s="83">
        <v>99902</v>
      </c>
      <c r="E74" s="81" t="s">
        <v>466</v>
      </c>
      <c r="F74" s="84">
        <v>1.2298</v>
      </c>
    </row>
    <row r="75" spans="1:6" x14ac:dyDescent="0.25">
      <c r="A75" s="75" t="s">
        <v>638</v>
      </c>
      <c r="B75" s="76" t="s">
        <v>632</v>
      </c>
      <c r="C75" s="77">
        <v>2070</v>
      </c>
      <c r="D75" s="78">
        <v>99902</v>
      </c>
      <c r="E75" s="76" t="s">
        <v>466</v>
      </c>
      <c r="F75" s="79">
        <v>1.2298</v>
      </c>
    </row>
    <row r="76" spans="1:6" x14ac:dyDescent="0.25">
      <c r="A76" s="80" t="s">
        <v>639</v>
      </c>
      <c r="B76" s="81" t="s">
        <v>632</v>
      </c>
      <c r="C76" s="82">
        <v>2090</v>
      </c>
      <c r="D76" s="83">
        <v>21820</v>
      </c>
      <c r="E76" s="81" t="s">
        <v>468</v>
      </c>
      <c r="F76" s="84">
        <v>0.9718</v>
      </c>
    </row>
    <row r="77" spans="1:6" x14ac:dyDescent="0.25">
      <c r="A77" s="75" t="s">
        <v>640</v>
      </c>
      <c r="B77" s="76" t="s">
        <v>632</v>
      </c>
      <c r="C77" s="77">
        <v>2100</v>
      </c>
      <c r="D77" s="78">
        <v>99902</v>
      </c>
      <c r="E77" s="76" t="s">
        <v>466</v>
      </c>
      <c r="F77" s="79">
        <v>1.2298</v>
      </c>
    </row>
    <row r="78" spans="1:6" x14ac:dyDescent="0.25">
      <c r="A78" s="80" t="s">
        <v>641</v>
      </c>
      <c r="B78" s="81" t="s">
        <v>632</v>
      </c>
      <c r="C78" s="82">
        <v>2105</v>
      </c>
      <c r="D78" s="83">
        <v>99902</v>
      </c>
      <c r="E78" s="81" t="s">
        <v>466</v>
      </c>
      <c r="F78" s="84">
        <v>1.2298</v>
      </c>
    </row>
    <row r="79" spans="1:6" x14ac:dyDescent="0.25">
      <c r="A79" s="75" t="s">
        <v>642</v>
      </c>
      <c r="B79" s="76" t="s">
        <v>632</v>
      </c>
      <c r="C79" s="77">
        <v>2110</v>
      </c>
      <c r="D79" s="78">
        <v>99902</v>
      </c>
      <c r="E79" s="76" t="s">
        <v>467</v>
      </c>
      <c r="F79" s="79">
        <v>1.2298</v>
      </c>
    </row>
    <row r="80" spans="1:6" x14ac:dyDescent="0.25">
      <c r="A80" s="80" t="s">
        <v>643</v>
      </c>
      <c r="B80" s="81" t="s">
        <v>632</v>
      </c>
      <c r="C80" s="82">
        <v>2122</v>
      </c>
      <c r="D80" s="83">
        <v>99902</v>
      </c>
      <c r="E80" s="81" t="s">
        <v>466</v>
      </c>
      <c r="F80" s="84">
        <v>1.2298</v>
      </c>
    </row>
    <row r="81" spans="1:6" x14ac:dyDescent="0.25">
      <c r="A81" s="75" t="s">
        <v>644</v>
      </c>
      <c r="B81" s="76" t="s">
        <v>632</v>
      </c>
      <c r="C81" s="77">
        <v>2130</v>
      </c>
      <c r="D81" s="78">
        <v>99902</v>
      </c>
      <c r="E81" s="76" t="s">
        <v>466</v>
      </c>
      <c r="F81" s="79">
        <v>1.2298</v>
      </c>
    </row>
    <row r="82" spans="1:6" x14ac:dyDescent="0.25">
      <c r="A82" s="80" t="s">
        <v>645</v>
      </c>
      <c r="B82" s="81" t="s">
        <v>632</v>
      </c>
      <c r="C82" s="82">
        <v>2150</v>
      </c>
      <c r="D82" s="83">
        <v>99902</v>
      </c>
      <c r="E82" s="81" t="s">
        <v>466</v>
      </c>
      <c r="F82" s="84">
        <v>1.2298</v>
      </c>
    </row>
    <row r="83" spans="1:6" x14ac:dyDescent="0.25">
      <c r="A83" s="75" t="s">
        <v>646</v>
      </c>
      <c r="B83" s="76" t="s">
        <v>632</v>
      </c>
      <c r="C83" s="77">
        <v>2158</v>
      </c>
      <c r="D83" s="78">
        <v>99902</v>
      </c>
      <c r="E83" s="76" t="s">
        <v>467</v>
      </c>
      <c r="F83" s="79">
        <v>1.2298</v>
      </c>
    </row>
    <row r="84" spans="1:6" x14ac:dyDescent="0.25">
      <c r="A84" s="80" t="s">
        <v>647</v>
      </c>
      <c r="B84" s="81" t="s">
        <v>632</v>
      </c>
      <c r="C84" s="82">
        <v>2164</v>
      </c>
      <c r="D84" s="83">
        <v>99902</v>
      </c>
      <c r="E84" s="81" t="s">
        <v>466</v>
      </c>
      <c r="F84" s="84">
        <v>1.2298</v>
      </c>
    </row>
    <row r="85" spans="1:6" x14ac:dyDescent="0.25">
      <c r="A85" s="75" t="s">
        <v>648</v>
      </c>
      <c r="B85" s="76" t="s">
        <v>632</v>
      </c>
      <c r="C85" s="77">
        <v>2170</v>
      </c>
      <c r="D85" s="78">
        <v>11260</v>
      </c>
      <c r="E85" s="76" t="s">
        <v>468</v>
      </c>
      <c r="F85" s="79">
        <v>1.218</v>
      </c>
    </row>
    <row r="86" spans="1:6" x14ac:dyDescent="0.25">
      <c r="A86" s="80" t="s">
        <v>649</v>
      </c>
      <c r="B86" s="81" t="s">
        <v>632</v>
      </c>
      <c r="C86" s="82">
        <v>2180</v>
      </c>
      <c r="D86" s="83">
        <v>99902</v>
      </c>
      <c r="E86" s="81" t="s">
        <v>466</v>
      </c>
      <c r="F86" s="84">
        <v>1.2298</v>
      </c>
    </row>
    <row r="87" spans="1:6" x14ac:dyDescent="0.25">
      <c r="A87" s="75" t="s">
        <v>650</v>
      </c>
      <c r="B87" s="76" t="s">
        <v>632</v>
      </c>
      <c r="C87" s="77">
        <v>2185</v>
      </c>
      <c r="D87" s="78">
        <v>99902</v>
      </c>
      <c r="E87" s="76" t="s">
        <v>466</v>
      </c>
      <c r="F87" s="79">
        <v>1.2298</v>
      </c>
    </row>
    <row r="88" spans="1:6" x14ac:dyDescent="0.25">
      <c r="A88" s="80" t="s">
        <v>651</v>
      </c>
      <c r="B88" s="81" t="s">
        <v>632</v>
      </c>
      <c r="C88" s="82">
        <v>2188</v>
      </c>
      <c r="D88" s="83">
        <v>99902</v>
      </c>
      <c r="E88" s="81" t="s">
        <v>466</v>
      </c>
      <c r="F88" s="84">
        <v>1.2298</v>
      </c>
    </row>
    <row r="89" spans="1:6" x14ac:dyDescent="0.25">
      <c r="A89" s="75" t="s">
        <v>652</v>
      </c>
      <c r="B89" s="76" t="s">
        <v>632</v>
      </c>
      <c r="C89" s="77">
        <v>2195</v>
      </c>
      <c r="D89" s="78">
        <v>99902</v>
      </c>
      <c r="E89" s="76" t="s">
        <v>466</v>
      </c>
      <c r="F89" s="79">
        <v>1.2298</v>
      </c>
    </row>
    <row r="90" spans="1:6" x14ac:dyDescent="0.25">
      <c r="A90" s="80" t="s">
        <v>653</v>
      </c>
      <c r="B90" s="81" t="s">
        <v>632</v>
      </c>
      <c r="C90" s="82">
        <v>2198</v>
      </c>
      <c r="D90" s="83">
        <v>99902</v>
      </c>
      <c r="E90" s="81" t="s">
        <v>466</v>
      </c>
      <c r="F90" s="84">
        <v>1.2298</v>
      </c>
    </row>
    <row r="91" spans="1:6" x14ac:dyDescent="0.25">
      <c r="A91" s="75" t="s">
        <v>654</v>
      </c>
      <c r="B91" s="76" t="s">
        <v>632</v>
      </c>
      <c r="C91" s="77">
        <v>2220</v>
      </c>
      <c r="D91" s="78">
        <v>99902</v>
      </c>
      <c r="E91" s="76" t="s">
        <v>466</v>
      </c>
      <c r="F91" s="79">
        <v>1.2298</v>
      </c>
    </row>
    <row r="92" spans="1:6" x14ac:dyDescent="0.25">
      <c r="A92" s="80" t="s">
        <v>655</v>
      </c>
      <c r="B92" s="81" t="s">
        <v>632</v>
      </c>
      <c r="C92" s="82">
        <v>2230</v>
      </c>
      <c r="D92" s="83">
        <v>99902</v>
      </c>
      <c r="E92" s="81" t="s">
        <v>466</v>
      </c>
      <c r="F92" s="84">
        <v>1.2298</v>
      </c>
    </row>
    <row r="93" spans="1:6" x14ac:dyDescent="0.25">
      <c r="A93" s="75" t="s">
        <v>656</v>
      </c>
      <c r="B93" s="76" t="s">
        <v>632</v>
      </c>
      <c r="C93" s="77">
        <v>2240</v>
      </c>
      <c r="D93" s="78">
        <v>99902</v>
      </c>
      <c r="E93" s="76" t="s">
        <v>466</v>
      </c>
      <c r="F93" s="79">
        <v>1.2298</v>
      </c>
    </row>
    <row r="94" spans="1:6" x14ac:dyDescent="0.25">
      <c r="A94" s="80" t="s">
        <v>657</v>
      </c>
      <c r="B94" s="81" t="s">
        <v>632</v>
      </c>
      <c r="C94" s="82">
        <v>2261</v>
      </c>
      <c r="D94" s="83">
        <v>99902</v>
      </c>
      <c r="E94" s="81" t="s">
        <v>466</v>
      </c>
      <c r="F94" s="84">
        <v>1.2298</v>
      </c>
    </row>
    <row r="95" spans="1:6" x14ac:dyDescent="0.25">
      <c r="A95" s="75" t="s">
        <v>658</v>
      </c>
      <c r="B95" s="76" t="s">
        <v>632</v>
      </c>
      <c r="C95" s="77">
        <v>2275</v>
      </c>
      <c r="D95" s="78">
        <v>99902</v>
      </c>
      <c r="E95" s="76" t="s">
        <v>466</v>
      </c>
      <c r="F95" s="79">
        <v>1.2298</v>
      </c>
    </row>
    <row r="96" spans="1:6" x14ac:dyDescent="0.25">
      <c r="A96" s="80" t="s">
        <v>659</v>
      </c>
      <c r="B96" s="81" t="s">
        <v>632</v>
      </c>
      <c r="C96" s="82">
        <v>2282</v>
      </c>
      <c r="D96" s="83">
        <v>99902</v>
      </c>
      <c r="E96" s="81" t="s">
        <v>466</v>
      </c>
      <c r="F96" s="84">
        <v>1.2298</v>
      </c>
    </row>
    <row r="97" spans="1:6" x14ac:dyDescent="0.25">
      <c r="A97" s="75" t="s">
        <v>660</v>
      </c>
      <c r="B97" s="76" t="s">
        <v>632</v>
      </c>
      <c r="C97" s="77">
        <v>2290</v>
      </c>
      <c r="D97" s="78">
        <v>99902</v>
      </c>
      <c r="E97" s="76" t="s">
        <v>466</v>
      </c>
      <c r="F97" s="79">
        <v>1.2298</v>
      </c>
    </row>
    <row r="98" spans="1:6" x14ac:dyDescent="0.25">
      <c r="A98" s="80" t="s">
        <v>661</v>
      </c>
      <c r="B98" s="81" t="s">
        <v>662</v>
      </c>
      <c r="C98" s="82">
        <v>4001</v>
      </c>
      <c r="D98" s="83">
        <v>99903</v>
      </c>
      <c r="E98" s="81" t="s">
        <v>467</v>
      </c>
      <c r="F98" s="84">
        <v>0.82500000000000007</v>
      </c>
    </row>
    <row r="99" spans="1:6" x14ac:dyDescent="0.25">
      <c r="A99" s="75" t="s">
        <v>663</v>
      </c>
      <c r="B99" s="76" t="s">
        <v>662</v>
      </c>
      <c r="C99" s="77">
        <v>4003</v>
      </c>
      <c r="D99" s="78">
        <v>43420</v>
      </c>
      <c r="E99" s="76" t="s">
        <v>468</v>
      </c>
      <c r="F99" s="79">
        <v>0.79339999999999999</v>
      </c>
    </row>
    <row r="100" spans="1:6" x14ac:dyDescent="0.25">
      <c r="A100" s="80" t="s">
        <v>664</v>
      </c>
      <c r="B100" s="81" t="s">
        <v>662</v>
      </c>
      <c r="C100" s="82">
        <v>4005</v>
      </c>
      <c r="D100" s="83">
        <v>22380</v>
      </c>
      <c r="E100" s="81" t="s">
        <v>468</v>
      </c>
      <c r="F100" s="84">
        <v>1.0583</v>
      </c>
    </row>
    <row r="101" spans="1:6" x14ac:dyDescent="0.25">
      <c r="A101" s="75" t="s">
        <v>665</v>
      </c>
      <c r="B101" s="76" t="s">
        <v>662</v>
      </c>
      <c r="C101" s="77">
        <v>4007</v>
      </c>
      <c r="D101" s="78">
        <v>99903</v>
      </c>
      <c r="E101" s="76" t="s">
        <v>467</v>
      </c>
      <c r="F101" s="79">
        <v>0.82500000000000007</v>
      </c>
    </row>
    <row r="102" spans="1:6" x14ac:dyDescent="0.25">
      <c r="A102" s="80" t="s">
        <v>666</v>
      </c>
      <c r="B102" s="81" t="s">
        <v>662</v>
      </c>
      <c r="C102" s="82">
        <v>4009</v>
      </c>
      <c r="D102" s="83">
        <v>99903</v>
      </c>
      <c r="E102" s="81" t="s">
        <v>467</v>
      </c>
      <c r="F102" s="84">
        <v>0.82500000000000007</v>
      </c>
    </row>
    <row r="103" spans="1:6" x14ac:dyDescent="0.25">
      <c r="A103" s="75" t="s">
        <v>667</v>
      </c>
      <c r="B103" s="76" t="s">
        <v>662</v>
      </c>
      <c r="C103" s="77">
        <v>4011</v>
      </c>
      <c r="D103" s="78">
        <v>99903</v>
      </c>
      <c r="E103" s="76" t="s">
        <v>466</v>
      </c>
      <c r="F103" s="79">
        <v>0.82500000000000007</v>
      </c>
    </row>
    <row r="104" spans="1:6" x14ac:dyDescent="0.25">
      <c r="A104" s="80" t="s">
        <v>668</v>
      </c>
      <c r="B104" s="81" t="s">
        <v>662</v>
      </c>
      <c r="C104" s="82">
        <v>4012</v>
      </c>
      <c r="D104" s="83">
        <v>99903</v>
      </c>
      <c r="E104" s="81" t="s">
        <v>466</v>
      </c>
      <c r="F104" s="84">
        <v>0.82500000000000007</v>
      </c>
    </row>
    <row r="105" spans="1:6" x14ac:dyDescent="0.25">
      <c r="A105" s="75" t="s">
        <v>669</v>
      </c>
      <c r="B105" s="76" t="s">
        <v>662</v>
      </c>
      <c r="C105" s="77">
        <v>4013</v>
      </c>
      <c r="D105" s="78">
        <v>38060</v>
      </c>
      <c r="E105" s="76" t="s">
        <v>468</v>
      </c>
      <c r="F105" s="79">
        <v>0.98650000000000004</v>
      </c>
    </row>
    <row r="106" spans="1:6" x14ac:dyDescent="0.25">
      <c r="A106" s="80" t="s">
        <v>670</v>
      </c>
      <c r="B106" s="81" t="s">
        <v>662</v>
      </c>
      <c r="C106" s="82">
        <v>4015</v>
      </c>
      <c r="D106" s="83">
        <v>29420</v>
      </c>
      <c r="E106" s="81" t="s">
        <v>468</v>
      </c>
      <c r="F106" s="84">
        <v>0.9194</v>
      </c>
    </row>
    <row r="107" spans="1:6" x14ac:dyDescent="0.25">
      <c r="A107" s="75" t="s">
        <v>671</v>
      </c>
      <c r="B107" s="76" t="s">
        <v>662</v>
      </c>
      <c r="C107" s="77">
        <v>4017</v>
      </c>
      <c r="D107" s="78">
        <v>99903</v>
      </c>
      <c r="E107" s="76" t="s">
        <v>467</v>
      </c>
      <c r="F107" s="79">
        <v>0.82500000000000007</v>
      </c>
    </row>
    <row r="108" spans="1:6" x14ac:dyDescent="0.25">
      <c r="A108" s="80" t="s">
        <v>672</v>
      </c>
      <c r="B108" s="81" t="s">
        <v>662</v>
      </c>
      <c r="C108" s="82">
        <v>4019</v>
      </c>
      <c r="D108" s="83">
        <v>46060</v>
      </c>
      <c r="E108" s="81" t="s">
        <v>468</v>
      </c>
      <c r="F108" s="84">
        <v>0.84110000000000007</v>
      </c>
    </row>
    <row r="109" spans="1:6" x14ac:dyDescent="0.25">
      <c r="A109" s="75" t="s">
        <v>673</v>
      </c>
      <c r="B109" s="76" t="s">
        <v>662</v>
      </c>
      <c r="C109" s="77">
        <v>4021</v>
      </c>
      <c r="D109" s="78">
        <v>38060</v>
      </c>
      <c r="E109" s="76" t="s">
        <v>468</v>
      </c>
      <c r="F109" s="79">
        <v>0.98650000000000004</v>
      </c>
    </row>
    <row r="110" spans="1:6" x14ac:dyDescent="0.25">
      <c r="A110" s="80" t="s">
        <v>674</v>
      </c>
      <c r="B110" s="81" t="s">
        <v>662</v>
      </c>
      <c r="C110" s="82">
        <v>4023</v>
      </c>
      <c r="D110" s="83">
        <v>99903</v>
      </c>
      <c r="E110" s="81" t="s">
        <v>467</v>
      </c>
      <c r="F110" s="84">
        <v>0.82500000000000007</v>
      </c>
    </row>
    <row r="111" spans="1:6" x14ac:dyDescent="0.25">
      <c r="A111" s="75" t="s">
        <v>675</v>
      </c>
      <c r="B111" s="76" t="s">
        <v>662</v>
      </c>
      <c r="C111" s="77">
        <v>4025</v>
      </c>
      <c r="D111" s="78">
        <v>39150</v>
      </c>
      <c r="E111" s="76" t="s">
        <v>468</v>
      </c>
      <c r="F111" s="79">
        <v>1.0028000000000001</v>
      </c>
    </row>
    <row r="112" spans="1:6" x14ac:dyDescent="0.25">
      <c r="A112" s="80" t="s">
        <v>676</v>
      </c>
      <c r="B112" s="81" t="s">
        <v>662</v>
      </c>
      <c r="C112" s="82">
        <v>4027</v>
      </c>
      <c r="D112" s="83">
        <v>49740</v>
      </c>
      <c r="E112" s="81" t="s">
        <v>468</v>
      </c>
      <c r="F112" s="84">
        <v>0.9647</v>
      </c>
    </row>
    <row r="113" spans="1:6" x14ac:dyDescent="0.25">
      <c r="A113" s="75" t="s">
        <v>677</v>
      </c>
      <c r="B113" s="76" t="s">
        <v>678</v>
      </c>
      <c r="C113" s="77">
        <v>5001</v>
      </c>
      <c r="D113" s="78">
        <v>99904</v>
      </c>
      <c r="E113" s="76" t="s">
        <v>467</v>
      </c>
      <c r="F113" s="79">
        <v>0.71110000000000007</v>
      </c>
    </row>
    <row r="114" spans="1:6" x14ac:dyDescent="0.25">
      <c r="A114" s="80" t="s">
        <v>679</v>
      </c>
      <c r="B114" s="81" t="s">
        <v>678</v>
      </c>
      <c r="C114" s="82">
        <v>5003</v>
      </c>
      <c r="D114" s="83">
        <v>99904</v>
      </c>
      <c r="E114" s="81" t="s">
        <v>467</v>
      </c>
      <c r="F114" s="84">
        <v>0.71110000000000007</v>
      </c>
    </row>
    <row r="115" spans="1:6" x14ac:dyDescent="0.25">
      <c r="A115" s="75" t="s">
        <v>680</v>
      </c>
      <c r="B115" s="76" t="s">
        <v>678</v>
      </c>
      <c r="C115" s="77">
        <v>5005</v>
      </c>
      <c r="D115" s="78">
        <v>99904</v>
      </c>
      <c r="E115" s="76" t="s">
        <v>467</v>
      </c>
      <c r="F115" s="79">
        <v>0.71110000000000007</v>
      </c>
    </row>
    <row r="116" spans="1:6" x14ac:dyDescent="0.25">
      <c r="A116" s="80" t="s">
        <v>681</v>
      </c>
      <c r="B116" s="81" t="s">
        <v>678</v>
      </c>
      <c r="C116" s="82">
        <v>5007</v>
      </c>
      <c r="D116" s="83">
        <v>22220</v>
      </c>
      <c r="E116" s="81" t="s">
        <v>468</v>
      </c>
      <c r="F116" s="84">
        <v>0.83430000000000004</v>
      </c>
    </row>
    <row r="117" spans="1:6" x14ac:dyDescent="0.25">
      <c r="A117" s="75" t="s">
        <v>682</v>
      </c>
      <c r="B117" s="76" t="s">
        <v>678</v>
      </c>
      <c r="C117" s="77">
        <v>5009</v>
      </c>
      <c r="D117" s="78">
        <v>99904</v>
      </c>
      <c r="E117" s="76" t="s">
        <v>467</v>
      </c>
      <c r="F117" s="79">
        <v>0.71110000000000007</v>
      </c>
    </row>
    <row r="118" spans="1:6" x14ac:dyDescent="0.25">
      <c r="A118" s="80" t="s">
        <v>683</v>
      </c>
      <c r="B118" s="81" t="s">
        <v>678</v>
      </c>
      <c r="C118" s="82">
        <v>5011</v>
      </c>
      <c r="D118" s="83">
        <v>99904</v>
      </c>
      <c r="E118" s="81" t="s">
        <v>2</v>
      </c>
      <c r="F118" s="84">
        <v>0.71110000000000007</v>
      </c>
    </row>
    <row r="119" spans="1:6" x14ac:dyDescent="0.25">
      <c r="A119" s="75" t="s">
        <v>571</v>
      </c>
      <c r="B119" s="76" t="s">
        <v>678</v>
      </c>
      <c r="C119" s="77">
        <v>5013</v>
      </c>
      <c r="D119" s="78">
        <v>99904</v>
      </c>
      <c r="E119" s="76" t="s">
        <v>2</v>
      </c>
      <c r="F119" s="79">
        <v>0.71110000000000007</v>
      </c>
    </row>
    <row r="120" spans="1:6" x14ac:dyDescent="0.25">
      <c r="A120" s="80" t="s">
        <v>684</v>
      </c>
      <c r="B120" s="81" t="s">
        <v>678</v>
      </c>
      <c r="C120" s="82">
        <v>5015</v>
      </c>
      <c r="D120" s="83">
        <v>99904</v>
      </c>
      <c r="E120" s="81" t="s">
        <v>467</v>
      </c>
      <c r="F120" s="84">
        <v>0.71110000000000007</v>
      </c>
    </row>
    <row r="121" spans="1:6" x14ac:dyDescent="0.25">
      <c r="A121" s="75" t="s">
        <v>685</v>
      </c>
      <c r="B121" s="76" t="s">
        <v>678</v>
      </c>
      <c r="C121" s="77">
        <v>5017</v>
      </c>
      <c r="D121" s="78">
        <v>99904</v>
      </c>
      <c r="E121" s="76" t="s">
        <v>467</v>
      </c>
      <c r="F121" s="79">
        <v>0.71110000000000007</v>
      </c>
    </row>
    <row r="122" spans="1:6" x14ac:dyDescent="0.25">
      <c r="A122" s="80" t="s">
        <v>686</v>
      </c>
      <c r="B122" s="81" t="s">
        <v>678</v>
      </c>
      <c r="C122" s="82">
        <v>5019</v>
      </c>
      <c r="D122" s="83">
        <v>99904</v>
      </c>
      <c r="E122" s="81" t="s">
        <v>467</v>
      </c>
      <c r="F122" s="84">
        <v>0.71110000000000007</v>
      </c>
    </row>
    <row r="123" spans="1:6" x14ac:dyDescent="0.25">
      <c r="A123" s="75" t="s">
        <v>577</v>
      </c>
      <c r="B123" s="76" t="s">
        <v>678</v>
      </c>
      <c r="C123" s="77">
        <v>5021</v>
      </c>
      <c r="D123" s="78">
        <v>99904</v>
      </c>
      <c r="E123" s="76" t="s">
        <v>467</v>
      </c>
      <c r="F123" s="79">
        <v>0.71110000000000007</v>
      </c>
    </row>
    <row r="124" spans="1:6" x14ac:dyDescent="0.25">
      <c r="A124" s="80" t="s">
        <v>578</v>
      </c>
      <c r="B124" s="81" t="s">
        <v>678</v>
      </c>
      <c r="C124" s="82">
        <v>5023</v>
      </c>
      <c r="D124" s="83">
        <v>99904</v>
      </c>
      <c r="E124" s="81" t="s">
        <v>467</v>
      </c>
      <c r="F124" s="84">
        <v>0.71110000000000007</v>
      </c>
    </row>
    <row r="125" spans="1:6" x14ac:dyDescent="0.25">
      <c r="A125" s="75" t="s">
        <v>687</v>
      </c>
      <c r="B125" s="76" t="s">
        <v>678</v>
      </c>
      <c r="C125" s="77">
        <v>5025</v>
      </c>
      <c r="D125" s="78">
        <v>38220</v>
      </c>
      <c r="E125" s="76" t="s">
        <v>468</v>
      </c>
      <c r="F125" s="79">
        <v>0.77280000000000004</v>
      </c>
    </row>
    <row r="126" spans="1:6" x14ac:dyDescent="0.25">
      <c r="A126" s="80" t="s">
        <v>688</v>
      </c>
      <c r="B126" s="81" t="s">
        <v>678</v>
      </c>
      <c r="C126" s="82">
        <v>5027</v>
      </c>
      <c r="D126" s="83">
        <v>99904</v>
      </c>
      <c r="E126" s="81" t="s">
        <v>467</v>
      </c>
      <c r="F126" s="84">
        <v>0.71110000000000007</v>
      </c>
    </row>
    <row r="127" spans="1:6" x14ac:dyDescent="0.25">
      <c r="A127" s="75" t="s">
        <v>689</v>
      </c>
      <c r="B127" s="76" t="s">
        <v>678</v>
      </c>
      <c r="C127" s="77">
        <v>5029</v>
      </c>
      <c r="D127" s="78">
        <v>99904</v>
      </c>
      <c r="E127" s="76" t="s">
        <v>467</v>
      </c>
      <c r="F127" s="79">
        <v>0.71110000000000007</v>
      </c>
    </row>
    <row r="128" spans="1:6" x14ac:dyDescent="0.25">
      <c r="A128" s="80" t="s">
        <v>690</v>
      </c>
      <c r="B128" s="81" t="s">
        <v>678</v>
      </c>
      <c r="C128" s="82">
        <v>5031</v>
      </c>
      <c r="D128" s="83">
        <v>27860</v>
      </c>
      <c r="E128" s="81" t="s">
        <v>468</v>
      </c>
      <c r="F128" s="84">
        <v>0.79990000000000006</v>
      </c>
    </row>
    <row r="129" spans="1:6" x14ac:dyDescent="0.25">
      <c r="A129" s="75" t="s">
        <v>691</v>
      </c>
      <c r="B129" s="76" t="s">
        <v>678</v>
      </c>
      <c r="C129" s="77">
        <v>5033</v>
      </c>
      <c r="D129" s="78">
        <v>22900</v>
      </c>
      <c r="E129" s="76" t="s">
        <v>468</v>
      </c>
      <c r="F129" s="79">
        <v>0.79430000000000001</v>
      </c>
    </row>
    <row r="130" spans="1:6" x14ac:dyDescent="0.25">
      <c r="A130" s="80" t="s">
        <v>692</v>
      </c>
      <c r="B130" s="81" t="s">
        <v>678</v>
      </c>
      <c r="C130" s="82">
        <v>5035</v>
      </c>
      <c r="D130" s="83">
        <v>32820</v>
      </c>
      <c r="E130" s="81" t="s">
        <v>468</v>
      </c>
      <c r="F130" s="84">
        <v>0.85000000000000009</v>
      </c>
    </row>
    <row r="131" spans="1:6" x14ac:dyDescent="0.25">
      <c r="A131" s="75" t="s">
        <v>693</v>
      </c>
      <c r="B131" s="76" t="s">
        <v>678</v>
      </c>
      <c r="C131" s="77">
        <v>5037</v>
      </c>
      <c r="D131" s="78">
        <v>99904</v>
      </c>
      <c r="E131" s="76" t="s">
        <v>2</v>
      </c>
      <c r="F131" s="79">
        <v>0.71110000000000007</v>
      </c>
    </row>
    <row r="132" spans="1:6" x14ac:dyDescent="0.25">
      <c r="A132" s="80" t="s">
        <v>587</v>
      </c>
      <c r="B132" s="81" t="s">
        <v>678</v>
      </c>
      <c r="C132" s="82">
        <v>5039</v>
      </c>
      <c r="D132" s="83">
        <v>99904</v>
      </c>
      <c r="E132" s="81" t="s">
        <v>2</v>
      </c>
      <c r="F132" s="84">
        <v>0.71110000000000007</v>
      </c>
    </row>
    <row r="133" spans="1:6" x14ac:dyDescent="0.25">
      <c r="A133" s="75" t="s">
        <v>694</v>
      </c>
      <c r="B133" s="76" t="s">
        <v>678</v>
      </c>
      <c r="C133" s="77">
        <v>5041</v>
      </c>
      <c r="D133" s="78">
        <v>99904</v>
      </c>
      <c r="E133" s="76" t="s">
        <v>2</v>
      </c>
      <c r="F133" s="79">
        <v>0.71110000000000007</v>
      </c>
    </row>
    <row r="134" spans="1:6" x14ac:dyDescent="0.25">
      <c r="A134" s="80" t="s">
        <v>695</v>
      </c>
      <c r="B134" s="81" t="s">
        <v>678</v>
      </c>
      <c r="C134" s="82">
        <v>5043</v>
      </c>
      <c r="D134" s="83">
        <v>99904</v>
      </c>
      <c r="E134" s="81" t="s">
        <v>2</v>
      </c>
      <c r="F134" s="84">
        <v>0.71110000000000007</v>
      </c>
    </row>
    <row r="135" spans="1:6" x14ac:dyDescent="0.25">
      <c r="A135" s="75" t="s">
        <v>696</v>
      </c>
      <c r="B135" s="76" t="s">
        <v>678</v>
      </c>
      <c r="C135" s="77">
        <v>5045</v>
      </c>
      <c r="D135" s="78">
        <v>30780</v>
      </c>
      <c r="E135" s="76" t="s">
        <v>468</v>
      </c>
      <c r="F135" s="79">
        <v>0.82200000000000006</v>
      </c>
    </row>
    <row r="136" spans="1:6" x14ac:dyDescent="0.25">
      <c r="A136" s="80" t="s">
        <v>593</v>
      </c>
      <c r="B136" s="81" t="s">
        <v>678</v>
      </c>
      <c r="C136" s="82">
        <v>5047</v>
      </c>
      <c r="D136" s="83">
        <v>22900</v>
      </c>
      <c r="E136" s="81" t="s">
        <v>468</v>
      </c>
      <c r="F136" s="84">
        <v>0.79430000000000001</v>
      </c>
    </row>
    <row r="137" spans="1:6" x14ac:dyDescent="0.25">
      <c r="A137" s="75" t="s">
        <v>697</v>
      </c>
      <c r="B137" s="76" t="s">
        <v>678</v>
      </c>
      <c r="C137" s="77">
        <v>5049</v>
      </c>
      <c r="D137" s="78">
        <v>99904</v>
      </c>
      <c r="E137" s="76" t="s">
        <v>2</v>
      </c>
      <c r="F137" s="79">
        <v>0.71110000000000007</v>
      </c>
    </row>
    <row r="138" spans="1:6" x14ac:dyDescent="0.25">
      <c r="A138" s="80" t="s">
        <v>698</v>
      </c>
      <c r="B138" s="81" t="s">
        <v>678</v>
      </c>
      <c r="C138" s="82">
        <v>5051</v>
      </c>
      <c r="D138" s="83">
        <v>26300</v>
      </c>
      <c r="E138" s="81" t="s">
        <v>468</v>
      </c>
      <c r="F138" s="84">
        <v>0.82610000000000006</v>
      </c>
    </row>
    <row r="139" spans="1:6" x14ac:dyDescent="0.25">
      <c r="A139" s="75" t="s">
        <v>699</v>
      </c>
      <c r="B139" s="76" t="s">
        <v>678</v>
      </c>
      <c r="C139" s="77">
        <v>5053</v>
      </c>
      <c r="D139" s="78">
        <v>30780</v>
      </c>
      <c r="E139" s="76" t="s">
        <v>468</v>
      </c>
      <c r="F139" s="79">
        <v>0.82200000000000006</v>
      </c>
    </row>
    <row r="140" spans="1:6" x14ac:dyDescent="0.25">
      <c r="A140" s="80" t="s">
        <v>595</v>
      </c>
      <c r="B140" s="81" t="s">
        <v>678</v>
      </c>
      <c r="C140" s="82">
        <v>5055</v>
      </c>
      <c r="D140" s="83">
        <v>99904</v>
      </c>
      <c r="E140" s="81" t="s">
        <v>467</v>
      </c>
      <c r="F140" s="84">
        <v>0.71110000000000007</v>
      </c>
    </row>
    <row r="141" spans="1:6" x14ac:dyDescent="0.25">
      <c r="A141" s="75" t="s">
        <v>700</v>
      </c>
      <c r="B141" s="76" t="s">
        <v>678</v>
      </c>
      <c r="C141" s="77">
        <v>5057</v>
      </c>
      <c r="D141" s="78">
        <v>99904</v>
      </c>
      <c r="E141" s="76" t="s">
        <v>2</v>
      </c>
      <c r="F141" s="79">
        <v>0.71110000000000007</v>
      </c>
    </row>
    <row r="142" spans="1:6" x14ac:dyDescent="0.25">
      <c r="A142" s="80" t="s">
        <v>701</v>
      </c>
      <c r="B142" s="81" t="s">
        <v>678</v>
      </c>
      <c r="C142" s="82">
        <v>5059</v>
      </c>
      <c r="D142" s="83">
        <v>99904</v>
      </c>
      <c r="E142" s="81" t="s">
        <v>467</v>
      </c>
      <c r="F142" s="84">
        <v>0.71110000000000007</v>
      </c>
    </row>
    <row r="143" spans="1:6" x14ac:dyDescent="0.25">
      <c r="A143" s="75" t="s">
        <v>702</v>
      </c>
      <c r="B143" s="76" t="s">
        <v>678</v>
      </c>
      <c r="C143" s="77">
        <v>5061</v>
      </c>
      <c r="D143" s="78">
        <v>99904</v>
      </c>
      <c r="E143" s="76" t="s">
        <v>2</v>
      </c>
      <c r="F143" s="79">
        <v>0.71110000000000007</v>
      </c>
    </row>
    <row r="144" spans="1:6" x14ac:dyDescent="0.25">
      <c r="A144" s="80" t="s">
        <v>703</v>
      </c>
      <c r="B144" s="81" t="s">
        <v>678</v>
      </c>
      <c r="C144" s="82">
        <v>5063</v>
      </c>
      <c r="D144" s="83">
        <v>99904</v>
      </c>
      <c r="E144" s="81" t="s">
        <v>2</v>
      </c>
      <c r="F144" s="84">
        <v>0.71110000000000007</v>
      </c>
    </row>
    <row r="145" spans="1:6" x14ac:dyDescent="0.25">
      <c r="A145" s="75" t="s">
        <v>704</v>
      </c>
      <c r="B145" s="76" t="s">
        <v>678</v>
      </c>
      <c r="C145" s="77">
        <v>5065</v>
      </c>
      <c r="D145" s="78">
        <v>99904</v>
      </c>
      <c r="E145" s="76" t="s">
        <v>2</v>
      </c>
      <c r="F145" s="79">
        <v>0.71110000000000007</v>
      </c>
    </row>
    <row r="146" spans="1:6" x14ac:dyDescent="0.25">
      <c r="A146" s="80" t="s">
        <v>599</v>
      </c>
      <c r="B146" s="81" t="s">
        <v>678</v>
      </c>
      <c r="C146" s="82">
        <v>5067</v>
      </c>
      <c r="D146" s="83">
        <v>99904</v>
      </c>
      <c r="E146" s="81" t="s">
        <v>467</v>
      </c>
      <c r="F146" s="84">
        <v>0.71110000000000007</v>
      </c>
    </row>
    <row r="147" spans="1:6" x14ac:dyDescent="0.25">
      <c r="A147" s="75" t="s">
        <v>600</v>
      </c>
      <c r="B147" s="76" t="s">
        <v>678</v>
      </c>
      <c r="C147" s="77">
        <v>5069</v>
      </c>
      <c r="D147" s="78">
        <v>38220</v>
      </c>
      <c r="E147" s="76" t="s">
        <v>468</v>
      </c>
      <c r="F147" s="79">
        <v>0.77280000000000004</v>
      </c>
    </row>
    <row r="148" spans="1:6" x14ac:dyDescent="0.25">
      <c r="A148" s="80" t="s">
        <v>705</v>
      </c>
      <c r="B148" s="81" t="s">
        <v>678</v>
      </c>
      <c r="C148" s="82">
        <v>5071</v>
      </c>
      <c r="D148" s="83">
        <v>99904</v>
      </c>
      <c r="E148" s="81" t="s">
        <v>467</v>
      </c>
      <c r="F148" s="84">
        <v>0.71110000000000007</v>
      </c>
    </row>
    <row r="149" spans="1:6" x14ac:dyDescent="0.25">
      <c r="A149" s="75" t="s">
        <v>706</v>
      </c>
      <c r="B149" s="76" t="s">
        <v>678</v>
      </c>
      <c r="C149" s="77">
        <v>5073</v>
      </c>
      <c r="D149" s="78">
        <v>99904</v>
      </c>
      <c r="E149" s="76" t="s">
        <v>2</v>
      </c>
      <c r="F149" s="79">
        <v>0.71110000000000007</v>
      </c>
    </row>
    <row r="150" spans="1:6" x14ac:dyDescent="0.25">
      <c r="A150" s="80" t="s">
        <v>603</v>
      </c>
      <c r="B150" s="81" t="s">
        <v>678</v>
      </c>
      <c r="C150" s="82">
        <v>5075</v>
      </c>
      <c r="D150" s="83">
        <v>99904</v>
      </c>
      <c r="E150" s="81" t="s">
        <v>467</v>
      </c>
      <c r="F150" s="84">
        <v>0.71110000000000007</v>
      </c>
    </row>
    <row r="151" spans="1:6" x14ac:dyDescent="0.25">
      <c r="A151" s="75" t="s">
        <v>604</v>
      </c>
      <c r="B151" s="76" t="s">
        <v>678</v>
      </c>
      <c r="C151" s="77">
        <v>5077</v>
      </c>
      <c r="D151" s="78">
        <v>99904</v>
      </c>
      <c r="E151" s="76" t="s">
        <v>2</v>
      </c>
      <c r="F151" s="79">
        <v>0.71110000000000007</v>
      </c>
    </row>
    <row r="152" spans="1:6" x14ac:dyDescent="0.25">
      <c r="A152" s="80" t="s">
        <v>707</v>
      </c>
      <c r="B152" s="81" t="s">
        <v>678</v>
      </c>
      <c r="C152" s="82">
        <v>5079</v>
      </c>
      <c r="D152" s="83">
        <v>38220</v>
      </c>
      <c r="E152" s="81" t="s">
        <v>468</v>
      </c>
      <c r="F152" s="84">
        <v>0.77280000000000004</v>
      </c>
    </row>
    <row r="153" spans="1:6" x14ac:dyDescent="0.25">
      <c r="A153" s="75" t="s">
        <v>708</v>
      </c>
      <c r="B153" s="76" t="s">
        <v>678</v>
      </c>
      <c r="C153" s="77">
        <v>5081</v>
      </c>
      <c r="D153" s="78">
        <v>45500</v>
      </c>
      <c r="E153" s="76" t="s">
        <v>468</v>
      </c>
      <c r="F153" s="79">
        <v>0.83809999999999996</v>
      </c>
    </row>
    <row r="154" spans="1:6" x14ac:dyDescent="0.25">
      <c r="A154" s="80" t="s">
        <v>709</v>
      </c>
      <c r="B154" s="81" t="s">
        <v>678</v>
      </c>
      <c r="C154" s="82">
        <v>5083</v>
      </c>
      <c r="D154" s="83">
        <v>99904</v>
      </c>
      <c r="E154" s="81" t="s">
        <v>467</v>
      </c>
      <c r="F154" s="84">
        <v>0.71110000000000007</v>
      </c>
    </row>
    <row r="155" spans="1:6" x14ac:dyDescent="0.25">
      <c r="A155" s="75" t="s">
        <v>710</v>
      </c>
      <c r="B155" s="76" t="s">
        <v>678</v>
      </c>
      <c r="C155" s="77">
        <v>5085</v>
      </c>
      <c r="D155" s="78">
        <v>30780</v>
      </c>
      <c r="E155" s="76" t="s">
        <v>468</v>
      </c>
      <c r="F155" s="79">
        <v>0.82200000000000006</v>
      </c>
    </row>
    <row r="156" spans="1:6" x14ac:dyDescent="0.25">
      <c r="A156" s="80" t="s">
        <v>608</v>
      </c>
      <c r="B156" s="81" t="s">
        <v>678</v>
      </c>
      <c r="C156" s="82">
        <v>5087</v>
      </c>
      <c r="D156" s="83">
        <v>22220</v>
      </c>
      <c r="E156" s="81" t="s">
        <v>468</v>
      </c>
      <c r="F156" s="84">
        <v>0.83430000000000004</v>
      </c>
    </row>
    <row r="157" spans="1:6" x14ac:dyDescent="0.25">
      <c r="A157" s="75" t="s">
        <v>610</v>
      </c>
      <c r="B157" s="76" t="s">
        <v>678</v>
      </c>
      <c r="C157" s="77">
        <v>5089</v>
      </c>
      <c r="D157" s="78">
        <v>99904</v>
      </c>
      <c r="E157" s="76" t="s">
        <v>467</v>
      </c>
      <c r="F157" s="79">
        <v>0.71110000000000007</v>
      </c>
    </row>
    <row r="158" spans="1:6" x14ac:dyDescent="0.25">
      <c r="A158" s="80" t="s">
        <v>711</v>
      </c>
      <c r="B158" s="81" t="s">
        <v>678</v>
      </c>
      <c r="C158" s="82">
        <v>5091</v>
      </c>
      <c r="D158" s="83">
        <v>45500</v>
      </c>
      <c r="E158" s="81" t="s">
        <v>468</v>
      </c>
      <c r="F158" s="84">
        <v>0.83809999999999996</v>
      </c>
    </row>
    <row r="159" spans="1:6" x14ac:dyDescent="0.25">
      <c r="A159" s="75" t="s">
        <v>712</v>
      </c>
      <c r="B159" s="76" t="s">
        <v>678</v>
      </c>
      <c r="C159" s="77">
        <v>5093</v>
      </c>
      <c r="D159" s="78">
        <v>99904</v>
      </c>
      <c r="E159" s="76" t="s">
        <v>467</v>
      </c>
      <c r="F159" s="79">
        <v>0.71110000000000007</v>
      </c>
    </row>
    <row r="160" spans="1:6" x14ac:dyDescent="0.25">
      <c r="A160" s="80" t="s">
        <v>613</v>
      </c>
      <c r="B160" s="81" t="s">
        <v>678</v>
      </c>
      <c r="C160" s="82">
        <v>5095</v>
      </c>
      <c r="D160" s="83">
        <v>99904</v>
      </c>
      <c r="E160" s="81" t="s">
        <v>467</v>
      </c>
      <c r="F160" s="84">
        <v>0.71110000000000007</v>
      </c>
    </row>
    <row r="161" spans="1:6" x14ac:dyDescent="0.25">
      <c r="A161" s="75" t="s">
        <v>614</v>
      </c>
      <c r="B161" s="76" t="s">
        <v>678</v>
      </c>
      <c r="C161" s="77">
        <v>5097</v>
      </c>
      <c r="D161" s="78">
        <v>99904</v>
      </c>
      <c r="E161" s="76" t="s">
        <v>467</v>
      </c>
      <c r="F161" s="79">
        <v>0.71110000000000007</v>
      </c>
    </row>
    <row r="162" spans="1:6" x14ac:dyDescent="0.25">
      <c r="A162" s="80" t="s">
        <v>713</v>
      </c>
      <c r="B162" s="81" t="s">
        <v>678</v>
      </c>
      <c r="C162" s="82">
        <v>5099</v>
      </c>
      <c r="D162" s="83">
        <v>99904</v>
      </c>
      <c r="E162" s="81" t="s">
        <v>467</v>
      </c>
      <c r="F162" s="84">
        <v>0.71110000000000007</v>
      </c>
    </row>
    <row r="163" spans="1:6" x14ac:dyDescent="0.25">
      <c r="A163" s="75" t="s">
        <v>714</v>
      </c>
      <c r="B163" s="76" t="s">
        <v>678</v>
      </c>
      <c r="C163" s="77">
        <v>5101</v>
      </c>
      <c r="D163" s="78">
        <v>99904</v>
      </c>
      <c r="E163" s="76" t="s">
        <v>467</v>
      </c>
      <c r="F163" s="79">
        <v>0.71110000000000007</v>
      </c>
    </row>
    <row r="164" spans="1:6" x14ac:dyDescent="0.25">
      <c r="A164" s="80" t="s">
        <v>715</v>
      </c>
      <c r="B164" s="81" t="s">
        <v>678</v>
      </c>
      <c r="C164" s="82">
        <v>5103</v>
      </c>
      <c r="D164" s="83">
        <v>99904</v>
      </c>
      <c r="E164" s="81" t="s">
        <v>467</v>
      </c>
      <c r="F164" s="84">
        <v>0.71110000000000007</v>
      </c>
    </row>
    <row r="165" spans="1:6" x14ac:dyDescent="0.25">
      <c r="A165" s="75" t="s">
        <v>616</v>
      </c>
      <c r="B165" s="76" t="s">
        <v>678</v>
      </c>
      <c r="C165" s="77">
        <v>5105</v>
      </c>
      <c r="D165" s="78">
        <v>30780</v>
      </c>
      <c r="E165" s="76" t="s">
        <v>468</v>
      </c>
      <c r="F165" s="79">
        <v>0.82200000000000006</v>
      </c>
    </row>
    <row r="166" spans="1:6" x14ac:dyDescent="0.25">
      <c r="A166" s="80" t="s">
        <v>716</v>
      </c>
      <c r="B166" s="81" t="s">
        <v>678</v>
      </c>
      <c r="C166" s="82">
        <v>5107</v>
      </c>
      <c r="D166" s="83">
        <v>99904</v>
      </c>
      <c r="E166" s="81" t="s">
        <v>2</v>
      </c>
      <c r="F166" s="84">
        <v>0.71110000000000007</v>
      </c>
    </row>
    <row r="167" spans="1:6" x14ac:dyDescent="0.25">
      <c r="A167" s="75" t="s">
        <v>618</v>
      </c>
      <c r="B167" s="76" t="s">
        <v>678</v>
      </c>
      <c r="C167" s="77">
        <v>5109</v>
      </c>
      <c r="D167" s="78">
        <v>99904</v>
      </c>
      <c r="E167" s="76" t="s">
        <v>467</v>
      </c>
      <c r="F167" s="79">
        <v>0.71110000000000007</v>
      </c>
    </row>
    <row r="168" spans="1:6" x14ac:dyDescent="0.25">
      <c r="A168" s="80" t="s">
        <v>717</v>
      </c>
      <c r="B168" s="81" t="s">
        <v>678</v>
      </c>
      <c r="C168" s="82">
        <v>5111</v>
      </c>
      <c r="D168" s="83">
        <v>27860</v>
      </c>
      <c r="E168" s="81" t="s">
        <v>468</v>
      </c>
      <c r="F168" s="84">
        <v>0.79990000000000006</v>
      </c>
    </row>
    <row r="169" spans="1:6" x14ac:dyDescent="0.25">
      <c r="A169" s="75" t="s">
        <v>718</v>
      </c>
      <c r="B169" s="76" t="s">
        <v>678</v>
      </c>
      <c r="C169" s="77">
        <v>5113</v>
      </c>
      <c r="D169" s="78">
        <v>99904</v>
      </c>
      <c r="E169" s="76" t="s">
        <v>2</v>
      </c>
      <c r="F169" s="79">
        <v>0.71110000000000007</v>
      </c>
    </row>
    <row r="170" spans="1:6" x14ac:dyDescent="0.25">
      <c r="A170" s="80" t="s">
        <v>719</v>
      </c>
      <c r="B170" s="81" t="s">
        <v>678</v>
      </c>
      <c r="C170" s="82">
        <v>5115</v>
      </c>
      <c r="D170" s="83">
        <v>99904</v>
      </c>
      <c r="E170" s="81" t="s">
        <v>467</v>
      </c>
      <c r="F170" s="84">
        <v>0.71110000000000007</v>
      </c>
    </row>
    <row r="171" spans="1:6" x14ac:dyDescent="0.25">
      <c r="A171" s="75" t="s">
        <v>720</v>
      </c>
      <c r="B171" s="76" t="s">
        <v>678</v>
      </c>
      <c r="C171" s="77">
        <v>5117</v>
      </c>
      <c r="D171" s="78">
        <v>99904</v>
      </c>
      <c r="E171" s="76" t="s">
        <v>467</v>
      </c>
      <c r="F171" s="79">
        <v>0.71110000000000007</v>
      </c>
    </row>
    <row r="172" spans="1:6" x14ac:dyDescent="0.25">
      <c r="A172" s="80" t="s">
        <v>721</v>
      </c>
      <c r="B172" s="81" t="s">
        <v>678</v>
      </c>
      <c r="C172" s="82">
        <v>5119</v>
      </c>
      <c r="D172" s="83">
        <v>30780</v>
      </c>
      <c r="E172" s="81" t="s">
        <v>468</v>
      </c>
      <c r="F172" s="84">
        <v>0.82200000000000006</v>
      </c>
    </row>
    <row r="173" spans="1:6" x14ac:dyDescent="0.25">
      <c r="A173" s="75" t="s">
        <v>619</v>
      </c>
      <c r="B173" s="76" t="s">
        <v>678</v>
      </c>
      <c r="C173" s="77">
        <v>5121</v>
      </c>
      <c r="D173" s="78">
        <v>99904</v>
      </c>
      <c r="E173" s="76" t="s">
        <v>2</v>
      </c>
      <c r="F173" s="79">
        <v>0.71110000000000007</v>
      </c>
    </row>
    <row r="174" spans="1:6" x14ac:dyDescent="0.25">
      <c r="A174" s="80" t="s">
        <v>722</v>
      </c>
      <c r="B174" s="81" t="s">
        <v>678</v>
      </c>
      <c r="C174" s="82">
        <v>5123</v>
      </c>
      <c r="D174" s="83">
        <v>99904</v>
      </c>
      <c r="E174" s="81" t="s">
        <v>467</v>
      </c>
      <c r="F174" s="84">
        <v>0.71110000000000007</v>
      </c>
    </row>
    <row r="175" spans="1:6" x14ac:dyDescent="0.25">
      <c r="A175" s="75" t="s">
        <v>723</v>
      </c>
      <c r="B175" s="76" t="s">
        <v>678</v>
      </c>
      <c r="C175" s="77">
        <v>5125</v>
      </c>
      <c r="D175" s="78">
        <v>30780</v>
      </c>
      <c r="E175" s="76" t="s">
        <v>468</v>
      </c>
      <c r="F175" s="79">
        <v>0.82200000000000006</v>
      </c>
    </row>
    <row r="176" spans="1:6" x14ac:dyDescent="0.25">
      <c r="A176" s="80" t="s">
        <v>724</v>
      </c>
      <c r="B176" s="81" t="s">
        <v>678</v>
      </c>
      <c r="C176" s="82">
        <v>5127</v>
      </c>
      <c r="D176" s="83">
        <v>99904</v>
      </c>
      <c r="E176" s="81" t="s">
        <v>467</v>
      </c>
      <c r="F176" s="84">
        <v>0.71110000000000007</v>
      </c>
    </row>
    <row r="177" spans="1:6" x14ac:dyDescent="0.25">
      <c r="A177" s="75" t="s">
        <v>725</v>
      </c>
      <c r="B177" s="76" t="s">
        <v>678</v>
      </c>
      <c r="C177" s="77">
        <v>5129</v>
      </c>
      <c r="D177" s="78">
        <v>99904</v>
      </c>
      <c r="E177" s="76" t="s">
        <v>2</v>
      </c>
      <c r="F177" s="79">
        <v>0.71110000000000007</v>
      </c>
    </row>
    <row r="178" spans="1:6" x14ac:dyDescent="0.25">
      <c r="A178" s="80" t="s">
        <v>726</v>
      </c>
      <c r="B178" s="81" t="s">
        <v>678</v>
      </c>
      <c r="C178" s="82">
        <v>5131</v>
      </c>
      <c r="D178" s="83">
        <v>22900</v>
      </c>
      <c r="E178" s="81" t="s">
        <v>468</v>
      </c>
      <c r="F178" s="84">
        <v>0.79430000000000001</v>
      </c>
    </row>
    <row r="179" spans="1:6" x14ac:dyDescent="0.25">
      <c r="A179" s="75" t="s">
        <v>727</v>
      </c>
      <c r="B179" s="76" t="s">
        <v>678</v>
      </c>
      <c r="C179" s="77">
        <v>5133</v>
      </c>
      <c r="D179" s="78">
        <v>99904</v>
      </c>
      <c r="E179" s="76" t="s">
        <v>2</v>
      </c>
      <c r="F179" s="79">
        <v>0.71110000000000007</v>
      </c>
    </row>
    <row r="180" spans="1:6" x14ac:dyDescent="0.25">
      <c r="A180" s="80" t="s">
        <v>728</v>
      </c>
      <c r="B180" s="81" t="s">
        <v>678</v>
      </c>
      <c r="C180" s="82">
        <v>5135</v>
      </c>
      <c r="D180" s="83">
        <v>99904</v>
      </c>
      <c r="E180" s="81" t="s">
        <v>2</v>
      </c>
      <c r="F180" s="84">
        <v>0.71110000000000007</v>
      </c>
    </row>
    <row r="181" spans="1:6" x14ac:dyDescent="0.25">
      <c r="A181" s="75" t="s">
        <v>729</v>
      </c>
      <c r="B181" s="76" t="s">
        <v>678</v>
      </c>
      <c r="C181" s="77">
        <v>5137</v>
      </c>
      <c r="D181" s="78">
        <v>99904</v>
      </c>
      <c r="E181" s="76" t="s">
        <v>2</v>
      </c>
      <c r="F181" s="79">
        <v>0.71110000000000007</v>
      </c>
    </row>
    <row r="182" spans="1:6" x14ac:dyDescent="0.25">
      <c r="A182" s="80" t="s">
        <v>730</v>
      </c>
      <c r="B182" s="81" t="s">
        <v>678</v>
      </c>
      <c r="C182" s="82">
        <v>5139</v>
      </c>
      <c r="D182" s="83">
        <v>99904</v>
      </c>
      <c r="E182" s="81" t="s">
        <v>467</v>
      </c>
      <c r="F182" s="84">
        <v>0.71110000000000007</v>
      </c>
    </row>
    <row r="183" spans="1:6" x14ac:dyDescent="0.25">
      <c r="A183" s="75" t="s">
        <v>731</v>
      </c>
      <c r="B183" s="76" t="s">
        <v>678</v>
      </c>
      <c r="C183" s="77">
        <v>5141</v>
      </c>
      <c r="D183" s="78">
        <v>99904</v>
      </c>
      <c r="E183" s="76" t="s">
        <v>2</v>
      </c>
      <c r="F183" s="79">
        <v>0.71110000000000007</v>
      </c>
    </row>
    <row r="184" spans="1:6" x14ac:dyDescent="0.25">
      <c r="A184" s="80" t="s">
        <v>628</v>
      </c>
      <c r="B184" s="81" t="s">
        <v>678</v>
      </c>
      <c r="C184" s="82">
        <v>5143</v>
      </c>
      <c r="D184" s="83">
        <v>22220</v>
      </c>
      <c r="E184" s="81" t="s">
        <v>468</v>
      </c>
      <c r="F184" s="84">
        <v>0.83430000000000004</v>
      </c>
    </row>
    <row r="185" spans="1:6" x14ac:dyDescent="0.25">
      <c r="A185" s="75" t="s">
        <v>732</v>
      </c>
      <c r="B185" s="76" t="s">
        <v>678</v>
      </c>
      <c r="C185" s="77">
        <v>5145</v>
      </c>
      <c r="D185" s="78">
        <v>99904</v>
      </c>
      <c r="E185" s="76" t="s">
        <v>467</v>
      </c>
      <c r="F185" s="79">
        <v>0.71110000000000007</v>
      </c>
    </row>
    <row r="186" spans="1:6" x14ac:dyDescent="0.25">
      <c r="A186" s="80" t="s">
        <v>733</v>
      </c>
      <c r="B186" s="81" t="s">
        <v>678</v>
      </c>
      <c r="C186" s="82">
        <v>5147</v>
      </c>
      <c r="D186" s="83">
        <v>99904</v>
      </c>
      <c r="E186" s="81" t="s">
        <v>2</v>
      </c>
      <c r="F186" s="84">
        <v>0.71110000000000007</v>
      </c>
    </row>
    <row r="187" spans="1:6" x14ac:dyDescent="0.25">
      <c r="A187" s="75" t="s">
        <v>734</v>
      </c>
      <c r="B187" s="76" t="s">
        <v>678</v>
      </c>
      <c r="C187" s="77">
        <v>5149</v>
      </c>
      <c r="D187" s="78">
        <v>99904</v>
      </c>
      <c r="E187" s="76" t="s">
        <v>467</v>
      </c>
      <c r="F187" s="79">
        <v>0.71110000000000007</v>
      </c>
    </row>
    <row r="188" spans="1:6" x14ac:dyDescent="0.25">
      <c r="A188" s="80" t="s">
        <v>735</v>
      </c>
      <c r="B188" s="81" t="s">
        <v>736</v>
      </c>
      <c r="C188" s="82">
        <v>6001</v>
      </c>
      <c r="D188" s="83">
        <v>36084</v>
      </c>
      <c r="E188" s="81" t="s">
        <v>468</v>
      </c>
      <c r="F188" s="84">
        <v>1.8181</v>
      </c>
    </row>
    <row r="189" spans="1:6" x14ac:dyDescent="0.25">
      <c r="A189" s="75" t="s">
        <v>737</v>
      </c>
      <c r="B189" s="76" t="s">
        <v>736</v>
      </c>
      <c r="C189" s="77">
        <v>6003</v>
      </c>
      <c r="D189" s="78">
        <v>99905</v>
      </c>
      <c r="E189" s="76" t="s">
        <v>466</v>
      </c>
      <c r="F189" s="79">
        <v>1.3029000000000002</v>
      </c>
    </row>
    <row r="190" spans="1:6" x14ac:dyDescent="0.25">
      <c r="A190" s="80" t="s">
        <v>738</v>
      </c>
      <c r="B190" s="81" t="s">
        <v>736</v>
      </c>
      <c r="C190" s="82">
        <v>6005</v>
      </c>
      <c r="D190" s="83">
        <v>99905</v>
      </c>
      <c r="E190" s="81" t="s">
        <v>467</v>
      </c>
      <c r="F190" s="84">
        <v>1.3029000000000002</v>
      </c>
    </row>
    <row r="191" spans="1:6" x14ac:dyDescent="0.25">
      <c r="A191" s="75" t="s">
        <v>739</v>
      </c>
      <c r="B191" s="76" t="s">
        <v>736</v>
      </c>
      <c r="C191" s="77">
        <v>6007</v>
      </c>
      <c r="D191" s="78">
        <v>17020</v>
      </c>
      <c r="E191" s="76" t="s">
        <v>468</v>
      </c>
      <c r="F191" s="79">
        <v>1.1158999999999999</v>
      </c>
    </row>
    <row r="192" spans="1:6" x14ac:dyDescent="0.25">
      <c r="A192" s="80" t="s">
        <v>740</v>
      </c>
      <c r="B192" s="81" t="s">
        <v>736</v>
      </c>
      <c r="C192" s="82">
        <v>6009</v>
      </c>
      <c r="D192" s="83">
        <v>99905</v>
      </c>
      <c r="E192" s="81" t="s">
        <v>467</v>
      </c>
      <c r="F192" s="84">
        <v>1.3029000000000002</v>
      </c>
    </row>
    <row r="193" spans="1:6" x14ac:dyDescent="0.25">
      <c r="A193" s="75" t="s">
        <v>741</v>
      </c>
      <c r="B193" s="76" t="s">
        <v>736</v>
      </c>
      <c r="C193" s="77">
        <v>6011</v>
      </c>
      <c r="D193" s="78">
        <v>99905</v>
      </c>
      <c r="E193" s="76" t="s">
        <v>467</v>
      </c>
      <c r="F193" s="79">
        <v>1.3029000000000002</v>
      </c>
    </row>
    <row r="194" spans="1:6" x14ac:dyDescent="0.25">
      <c r="A194" s="80" t="s">
        <v>742</v>
      </c>
      <c r="B194" s="81" t="s">
        <v>736</v>
      </c>
      <c r="C194" s="82">
        <v>6013</v>
      </c>
      <c r="D194" s="83">
        <v>36084</v>
      </c>
      <c r="E194" s="81" t="s">
        <v>468</v>
      </c>
      <c r="F194" s="84">
        <v>1.8181</v>
      </c>
    </row>
    <row r="195" spans="1:6" x14ac:dyDescent="0.25">
      <c r="A195" s="75" t="s">
        <v>743</v>
      </c>
      <c r="B195" s="76" t="s">
        <v>736</v>
      </c>
      <c r="C195" s="77">
        <v>6015</v>
      </c>
      <c r="D195" s="78">
        <v>99905</v>
      </c>
      <c r="E195" s="76" t="s">
        <v>467</v>
      </c>
      <c r="F195" s="79">
        <v>1.3029000000000002</v>
      </c>
    </row>
    <row r="196" spans="1:6" x14ac:dyDescent="0.25">
      <c r="A196" s="80" t="s">
        <v>744</v>
      </c>
      <c r="B196" s="81" t="s">
        <v>736</v>
      </c>
      <c r="C196" s="82">
        <v>6017</v>
      </c>
      <c r="D196" s="83">
        <v>40900</v>
      </c>
      <c r="E196" s="81" t="s">
        <v>468</v>
      </c>
      <c r="F196" s="84">
        <v>1.7072000000000001</v>
      </c>
    </row>
    <row r="197" spans="1:6" x14ac:dyDescent="0.25">
      <c r="A197" s="75" t="s">
        <v>745</v>
      </c>
      <c r="B197" s="76" t="s">
        <v>736</v>
      </c>
      <c r="C197" s="77">
        <v>6019</v>
      </c>
      <c r="D197" s="78">
        <v>23420</v>
      </c>
      <c r="E197" s="76" t="s">
        <v>468</v>
      </c>
      <c r="F197" s="79">
        <v>1.0729</v>
      </c>
    </row>
    <row r="198" spans="1:6" x14ac:dyDescent="0.25">
      <c r="A198" s="80" t="s">
        <v>746</v>
      </c>
      <c r="B198" s="81" t="s">
        <v>736</v>
      </c>
      <c r="C198" s="82">
        <v>6021</v>
      </c>
      <c r="D198" s="83">
        <v>99905</v>
      </c>
      <c r="E198" s="81" t="s">
        <v>467</v>
      </c>
      <c r="F198" s="84">
        <v>1.3029000000000002</v>
      </c>
    </row>
    <row r="199" spans="1:6" x14ac:dyDescent="0.25">
      <c r="A199" s="75" t="s">
        <v>747</v>
      </c>
      <c r="B199" s="76" t="s">
        <v>736</v>
      </c>
      <c r="C199" s="77">
        <v>6023</v>
      </c>
      <c r="D199" s="78">
        <v>99905</v>
      </c>
      <c r="E199" s="76" t="s">
        <v>467</v>
      </c>
      <c r="F199" s="79">
        <v>1.3029000000000002</v>
      </c>
    </row>
    <row r="200" spans="1:6" x14ac:dyDescent="0.25">
      <c r="A200" s="80" t="s">
        <v>748</v>
      </c>
      <c r="B200" s="81" t="s">
        <v>736</v>
      </c>
      <c r="C200" s="82">
        <v>6025</v>
      </c>
      <c r="D200" s="83">
        <v>20940</v>
      </c>
      <c r="E200" s="81" t="s">
        <v>468</v>
      </c>
      <c r="F200" s="84">
        <v>0.91469999999999996</v>
      </c>
    </row>
    <row r="201" spans="1:6" x14ac:dyDescent="0.25">
      <c r="A201" s="75" t="s">
        <v>749</v>
      </c>
      <c r="B201" s="76" t="s">
        <v>736</v>
      </c>
      <c r="C201" s="77">
        <v>6027</v>
      </c>
      <c r="D201" s="78">
        <v>99905</v>
      </c>
      <c r="E201" s="76" t="s">
        <v>466</v>
      </c>
      <c r="F201" s="79">
        <v>1.3029000000000002</v>
      </c>
    </row>
    <row r="202" spans="1:6" x14ac:dyDescent="0.25">
      <c r="A202" s="80" t="s">
        <v>750</v>
      </c>
      <c r="B202" s="81" t="s">
        <v>736</v>
      </c>
      <c r="C202" s="82">
        <v>6029</v>
      </c>
      <c r="D202" s="83">
        <v>12540</v>
      </c>
      <c r="E202" s="81" t="s">
        <v>468</v>
      </c>
      <c r="F202" s="84">
        <v>1.2065999999999999</v>
      </c>
    </row>
    <row r="203" spans="1:6" x14ac:dyDescent="0.25">
      <c r="A203" s="75" t="s">
        <v>751</v>
      </c>
      <c r="B203" s="76" t="s">
        <v>736</v>
      </c>
      <c r="C203" s="77">
        <v>6031</v>
      </c>
      <c r="D203" s="78">
        <v>25260</v>
      </c>
      <c r="E203" s="76" t="s">
        <v>468</v>
      </c>
      <c r="F203" s="79">
        <v>1.0530999999999999</v>
      </c>
    </row>
    <row r="204" spans="1:6" x14ac:dyDescent="0.25">
      <c r="A204" s="80" t="s">
        <v>752</v>
      </c>
      <c r="B204" s="81" t="s">
        <v>736</v>
      </c>
      <c r="C204" s="82">
        <v>6033</v>
      </c>
      <c r="D204" s="83">
        <v>99905</v>
      </c>
      <c r="E204" s="81" t="s">
        <v>467</v>
      </c>
      <c r="F204" s="84">
        <v>1.3029000000000002</v>
      </c>
    </row>
    <row r="205" spans="1:6" x14ac:dyDescent="0.25">
      <c r="A205" s="75" t="s">
        <v>753</v>
      </c>
      <c r="B205" s="76" t="s">
        <v>736</v>
      </c>
      <c r="C205" s="77">
        <v>6035</v>
      </c>
      <c r="D205" s="78">
        <v>99905</v>
      </c>
      <c r="E205" s="76" t="s">
        <v>467</v>
      </c>
      <c r="F205" s="79">
        <v>1.3029000000000002</v>
      </c>
    </row>
    <row r="206" spans="1:6" x14ac:dyDescent="0.25">
      <c r="A206" s="80" t="s">
        <v>754</v>
      </c>
      <c r="B206" s="81" t="s">
        <v>736</v>
      </c>
      <c r="C206" s="82">
        <v>6037</v>
      </c>
      <c r="D206" s="83">
        <v>31084</v>
      </c>
      <c r="E206" s="81" t="s">
        <v>468</v>
      </c>
      <c r="F206" s="84">
        <v>1.3046</v>
      </c>
    </row>
    <row r="207" spans="1:6" x14ac:dyDescent="0.25">
      <c r="A207" s="75" t="s">
        <v>755</v>
      </c>
      <c r="B207" s="76" t="s">
        <v>736</v>
      </c>
      <c r="C207" s="77">
        <v>6039</v>
      </c>
      <c r="D207" s="78">
        <v>31460</v>
      </c>
      <c r="E207" s="76" t="s">
        <v>468</v>
      </c>
      <c r="F207" s="79">
        <v>0.76500000000000001</v>
      </c>
    </row>
    <row r="208" spans="1:6" x14ac:dyDescent="0.25">
      <c r="A208" s="80" t="s">
        <v>756</v>
      </c>
      <c r="B208" s="81" t="s">
        <v>736</v>
      </c>
      <c r="C208" s="82">
        <v>6041</v>
      </c>
      <c r="D208" s="83">
        <v>42034</v>
      </c>
      <c r="E208" s="81" t="s">
        <v>468</v>
      </c>
      <c r="F208" s="84">
        <v>1.8302</v>
      </c>
    </row>
    <row r="209" spans="1:6" x14ac:dyDescent="0.25">
      <c r="A209" s="75" t="s">
        <v>757</v>
      </c>
      <c r="B209" s="76" t="s">
        <v>736</v>
      </c>
      <c r="C209" s="77">
        <v>6043</v>
      </c>
      <c r="D209" s="78">
        <v>99905</v>
      </c>
      <c r="E209" s="76" t="s">
        <v>467</v>
      </c>
      <c r="F209" s="79">
        <v>1.3029000000000002</v>
      </c>
    </row>
    <row r="210" spans="1:6" x14ac:dyDescent="0.25">
      <c r="A210" s="80" t="s">
        <v>758</v>
      </c>
      <c r="B210" s="81" t="s">
        <v>736</v>
      </c>
      <c r="C210" s="82">
        <v>6045</v>
      </c>
      <c r="D210" s="83">
        <v>99905</v>
      </c>
      <c r="E210" s="81" t="s">
        <v>467</v>
      </c>
      <c r="F210" s="84">
        <v>1.3029000000000002</v>
      </c>
    </row>
    <row r="211" spans="1:6" x14ac:dyDescent="0.25">
      <c r="A211" s="75" t="s">
        <v>759</v>
      </c>
      <c r="B211" s="76" t="s">
        <v>736</v>
      </c>
      <c r="C211" s="77">
        <v>6047</v>
      </c>
      <c r="D211" s="78">
        <v>32900</v>
      </c>
      <c r="E211" s="76" t="s">
        <v>468</v>
      </c>
      <c r="F211" s="79">
        <v>1.3349</v>
      </c>
    </row>
    <row r="212" spans="1:6" x14ac:dyDescent="0.25">
      <c r="A212" s="80" t="s">
        <v>760</v>
      </c>
      <c r="B212" s="81" t="s">
        <v>736</v>
      </c>
      <c r="C212" s="82">
        <v>6049</v>
      </c>
      <c r="D212" s="83">
        <v>99905</v>
      </c>
      <c r="E212" s="81" t="s">
        <v>466</v>
      </c>
      <c r="F212" s="84">
        <v>1.3029000000000002</v>
      </c>
    </row>
    <row r="213" spans="1:6" x14ac:dyDescent="0.25">
      <c r="A213" s="75" t="s">
        <v>761</v>
      </c>
      <c r="B213" s="76" t="s">
        <v>736</v>
      </c>
      <c r="C213" s="77">
        <v>6051</v>
      </c>
      <c r="D213" s="78">
        <v>99905</v>
      </c>
      <c r="E213" s="76" t="s">
        <v>466</v>
      </c>
      <c r="F213" s="79">
        <v>1.3029000000000002</v>
      </c>
    </row>
    <row r="214" spans="1:6" x14ac:dyDescent="0.25">
      <c r="A214" s="80" t="s">
        <v>762</v>
      </c>
      <c r="B214" s="81" t="s">
        <v>736</v>
      </c>
      <c r="C214" s="82">
        <v>6053</v>
      </c>
      <c r="D214" s="83">
        <v>41500</v>
      </c>
      <c r="E214" s="81" t="s">
        <v>468</v>
      </c>
      <c r="F214" s="84">
        <v>1.7999000000000001</v>
      </c>
    </row>
    <row r="215" spans="1:6" x14ac:dyDescent="0.25">
      <c r="A215" s="75" t="s">
        <v>763</v>
      </c>
      <c r="B215" s="76" t="s">
        <v>736</v>
      </c>
      <c r="C215" s="77">
        <v>6055</v>
      </c>
      <c r="D215" s="78">
        <v>34900</v>
      </c>
      <c r="E215" s="76" t="s">
        <v>468</v>
      </c>
      <c r="F215" s="79">
        <v>1.5513999999999999</v>
      </c>
    </row>
    <row r="216" spans="1:6" x14ac:dyDescent="0.25">
      <c r="A216" s="80" t="s">
        <v>713</v>
      </c>
      <c r="B216" s="81" t="s">
        <v>736</v>
      </c>
      <c r="C216" s="82">
        <v>6057</v>
      </c>
      <c r="D216" s="83">
        <v>99905</v>
      </c>
      <c r="E216" s="81" t="s">
        <v>467</v>
      </c>
      <c r="F216" s="84">
        <v>1.3029000000000002</v>
      </c>
    </row>
    <row r="217" spans="1:6" x14ac:dyDescent="0.25">
      <c r="A217" s="75" t="s">
        <v>764</v>
      </c>
      <c r="B217" s="76" t="s">
        <v>736</v>
      </c>
      <c r="C217" s="77">
        <v>6059</v>
      </c>
      <c r="D217" s="78">
        <v>11244</v>
      </c>
      <c r="E217" s="76" t="s">
        <v>468</v>
      </c>
      <c r="F217" s="79">
        <v>1.2638</v>
      </c>
    </row>
    <row r="218" spans="1:6" x14ac:dyDescent="0.25">
      <c r="A218" s="80" t="s">
        <v>765</v>
      </c>
      <c r="B218" s="81" t="s">
        <v>736</v>
      </c>
      <c r="C218" s="82">
        <v>6061</v>
      </c>
      <c r="D218" s="83">
        <v>40900</v>
      </c>
      <c r="E218" s="81" t="s">
        <v>468</v>
      </c>
      <c r="F218" s="84">
        <v>1.7072000000000001</v>
      </c>
    </row>
    <row r="219" spans="1:6" x14ac:dyDescent="0.25">
      <c r="A219" s="75" t="s">
        <v>766</v>
      </c>
      <c r="B219" s="76" t="s">
        <v>736</v>
      </c>
      <c r="C219" s="77">
        <v>6063</v>
      </c>
      <c r="D219" s="78">
        <v>99905</v>
      </c>
      <c r="E219" s="76" t="s">
        <v>467</v>
      </c>
      <c r="F219" s="79">
        <v>1.3029000000000002</v>
      </c>
    </row>
    <row r="220" spans="1:6" x14ac:dyDescent="0.25">
      <c r="A220" s="80" t="s">
        <v>767</v>
      </c>
      <c r="B220" s="81" t="s">
        <v>736</v>
      </c>
      <c r="C220" s="82">
        <v>6065</v>
      </c>
      <c r="D220" s="83">
        <v>40140</v>
      </c>
      <c r="E220" s="81" t="s">
        <v>468</v>
      </c>
      <c r="F220" s="84">
        <v>1.2276</v>
      </c>
    </row>
    <row r="221" spans="1:6" x14ac:dyDescent="0.25">
      <c r="A221" s="75" t="s">
        <v>768</v>
      </c>
      <c r="B221" s="76" t="s">
        <v>736</v>
      </c>
      <c r="C221" s="77">
        <v>6067</v>
      </c>
      <c r="D221" s="78">
        <v>40900</v>
      </c>
      <c r="E221" s="76" t="s">
        <v>468</v>
      </c>
      <c r="F221" s="79">
        <v>1.7072000000000001</v>
      </c>
    </row>
    <row r="222" spans="1:6" x14ac:dyDescent="0.25">
      <c r="A222" s="80" t="s">
        <v>769</v>
      </c>
      <c r="B222" s="81" t="s">
        <v>736</v>
      </c>
      <c r="C222" s="82">
        <v>6069</v>
      </c>
      <c r="D222" s="83">
        <v>41940</v>
      </c>
      <c r="E222" s="81" t="s">
        <v>468</v>
      </c>
      <c r="F222" s="84">
        <v>1.9024000000000001</v>
      </c>
    </row>
    <row r="223" spans="1:6" x14ac:dyDescent="0.25">
      <c r="A223" s="75" t="s">
        <v>770</v>
      </c>
      <c r="B223" s="76" t="s">
        <v>736</v>
      </c>
      <c r="C223" s="77">
        <v>6071</v>
      </c>
      <c r="D223" s="78">
        <v>40140</v>
      </c>
      <c r="E223" s="76" t="s">
        <v>468</v>
      </c>
      <c r="F223" s="79">
        <v>1.2276</v>
      </c>
    </row>
    <row r="224" spans="1:6" x14ac:dyDescent="0.25">
      <c r="A224" s="80" t="s">
        <v>771</v>
      </c>
      <c r="B224" s="81" t="s">
        <v>736</v>
      </c>
      <c r="C224" s="82">
        <v>6073</v>
      </c>
      <c r="D224" s="83">
        <v>41740</v>
      </c>
      <c r="E224" s="81" t="s">
        <v>468</v>
      </c>
      <c r="F224" s="84">
        <v>1.2805</v>
      </c>
    </row>
    <row r="225" spans="1:6" x14ac:dyDescent="0.25">
      <c r="A225" s="75" t="s">
        <v>772</v>
      </c>
      <c r="B225" s="76" t="s">
        <v>736</v>
      </c>
      <c r="C225" s="77">
        <v>6075</v>
      </c>
      <c r="D225" s="78">
        <v>41884</v>
      </c>
      <c r="E225" s="76" t="s">
        <v>468</v>
      </c>
      <c r="F225" s="79">
        <v>1.8448</v>
      </c>
    </row>
    <row r="226" spans="1:6" x14ac:dyDescent="0.25">
      <c r="A226" s="80" t="s">
        <v>773</v>
      </c>
      <c r="B226" s="81" t="s">
        <v>736</v>
      </c>
      <c r="C226" s="82">
        <v>6077</v>
      </c>
      <c r="D226" s="83">
        <v>44700</v>
      </c>
      <c r="E226" s="81" t="s">
        <v>468</v>
      </c>
      <c r="F226" s="84">
        <v>1.5316000000000001</v>
      </c>
    </row>
    <row r="227" spans="1:6" x14ac:dyDescent="0.25">
      <c r="A227" s="75" t="s">
        <v>774</v>
      </c>
      <c r="B227" s="76" t="s">
        <v>736</v>
      </c>
      <c r="C227" s="77">
        <v>6079</v>
      </c>
      <c r="D227" s="78">
        <v>42020</v>
      </c>
      <c r="E227" s="76" t="s">
        <v>468</v>
      </c>
      <c r="F227" s="79">
        <v>1.3704000000000001</v>
      </c>
    </row>
    <row r="228" spans="1:6" x14ac:dyDescent="0.25">
      <c r="A228" s="80" t="s">
        <v>775</v>
      </c>
      <c r="B228" s="81" t="s">
        <v>736</v>
      </c>
      <c r="C228" s="82">
        <v>6081</v>
      </c>
      <c r="D228" s="83">
        <v>41884</v>
      </c>
      <c r="E228" s="81" t="s">
        <v>468</v>
      </c>
      <c r="F228" s="84">
        <v>1.8448</v>
      </c>
    </row>
    <row r="229" spans="1:6" x14ac:dyDescent="0.25">
      <c r="A229" s="75" t="s">
        <v>776</v>
      </c>
      <c r="B229" s="76" t="s">
        <v>736</v>
      </c>
      <c r="C229" s="77">
        <v>6083</v>
      </c>
      <c r="D229" s="78">
        <v>42200</v>
      </c>
      <c r="E229" s="76" t="s">
        <v>468</v>
      </c>
      <c r="F229" s="79">
        <v>1.4690000000000001</v>
      </c>
    </row>
    <row r="230" spans="1:6" x14ac:dyDescent="0.25">
      <c r="A230" s="80" t="s">
        <v>777</v>
      </c>
      <c r="B230" s="81" t="s">
        <v>736</v>
      </c>
      <c r="C230" s="82">
        <v>6085</v>
      </c>
      <c r="D230" s="83">
        <v>41940</v>
      </c>
      <c r="E230" s="81" t="s">
        <v>468</v>
      </c>
      <c r="F230" s="84">
        <v>1.9024000000000001</v>
      </c>
    </row>
    <row r="231" spans="1:6" x14ac:dyDescent="0.25">
      <c r="A231" s="75" t="s">
        <v>674</v>
      </c>
      <c r="B231" s="76" t="s">
        <v>736</v>
      </c>
      <c r="C231" s="77">
        <v>6087</v>
      </c>
      <c r="D231" s="78">
        <v>42100</v>
      </c>
      <c r="E231" s="76" t="s">
        <v>468</v>
      </c>
      <c r="F231" s="79">
        <v>1.8718999999999999</v>
      </c>
    </row>
    <row r="232" spans="1:6" x14ac:dyDescent="0.25">
      <c r="A232" s="80" t="s">
        <v>778</v>
      </c>
      <c r="B232" s="81" t="s">
        <v>736</v>
      </c>
      <c r="C232" s="82">
        <v>6089</v>
      </c>
      <c r="D232" s="83">
        <v>39820</v>
      </c>
      <c r="E232" s="81" t="s">
        <v>468</v>
      </c>
      <c r="F232" s="84">
        <v>1.3932</v>
      </c>
    </row>
    <row r="233" spans="1:6" x14ac:dyDescent="0.25">
      <c r="A233" s="75" t="s">
        <v>779</v>
      </c>
      <c r="B233" s="76" t="s">
        <v>736</v>
      </c>
      <c r="C233" s="77">
        <v>6091</v>
      </c>
      <c r="D233" s="78">
        <v>99905</v>
      </c>
      <c r="E233" s="76" t="s">
        <v>466</v>
      </c>
      <c r="F233" s="79">
        <v>1.3029000000000002</v>
      </c>
    </row>
    <row r="234" spans="1:6" x14ac:dyDescent="0.25">
      <c r="A234" s="80" t="s">
        <v>780</v>
      </c>
      <c r="B234" s="81" t="s">
        <v>736</v>
      </c>
      <c r="C234" s="82">
        <v>6093</v>
      </c>
      <c r="D234" s="83">
        <v>99905</v>
      </c>
      <c r="E234" s="81" t="s">
        <v>467</v>
      </c>
      <c r="F234" s="84">
        <v>1.3029000000000002</v>
      </c>
    </row>
    <row r="235" spans="1:6" x14ac:dyDescent="0.25">
      <c r="A235" s="75" t="s">
        <v>781</v>
      </c>
      <c r="B235" s="76" t="s">
        <v>736</v>
      </c>
      <c r="C235" s="77">
        <v>6095</v>
      </c>
      <c r="D235" s="78">
        <v>46700</v>
      </c>
      <c r="E235" s="76" t="s">
        <v>468</v>
      </c>
      <c r="F235" s="79">
        <v>1.796</v>
      </c>
    </row>
    <row r="236" spans="1:6" x14ac:dyDescent="0.25">
      <c r="A236" s="80" t="s">
        <v>782</v>
      </c>
      <c r="B236" s="81" t="s">
        <v>736</v>
      </c>
      <c r="C236" s="82">
        <v>6097</v>
      </c>
      <c r="D236" s="83">
        <v>42220</v>
      </c>
      <c r="E236" s="81" t="s">
        <v>468</v>
      </c>
      <c r="F236" s="84">
        <v>1.7352000000000001</v>
      </c>
    </row>
    <row r="237" spans="1:6" x14ac:dyDescent="0.25">
      <c r="A237" s="75" t="s">
        <v>783</v>
      </c>
      <c r="B237" s="76" t="s">
        <v>736</v>
      </c>
      <c r="C237" s="77">
        <v>6099</v>
      </c>
      <c r="D237" s="78">
        <v>33700</v>
      </c>
      <c r="E237" s="76" t="s">
        <v>468</v>
      </c>
      <c r="F237" s="79">
        <v>1.3467</v>
      </c>
    </row>
    <row r="238" spans="1:6" x14ac:dyDescent="0.25">
      <c r="A238" s="80" t="s">
        <v>784</v>
      </c>
      <c r="B238" s="81" t="s">
        <v>736</v>
      </c>
      <c r="C238" s="82">
        <v>6101</v>
      </c>
      <c r="D238" s="83">
        <v>49700</v>
      </c>
      <c r="E238" s="81" t="s">
        <v>468</v>
      </c>
      <c r="F238" s="84">
        <v>1.3095000000000001</v>
      </c>
    </row>
    <row r="239" spans="1:6" x14ac:dyDescent="0.25">
      <c r="A239" s="75" t="s">
        <v>785</v>
      </c>
      <c r="B239" s="76" t="s">
        <v>736</v>
      </c>
      <c r="C239" s="77">
        <v>6103</v>
      </c>
      <c r="D239" s="78">
        <v>99905</v>
      </c>
      <c r="E239" s="76" t="s">
        <v>467</v>
      </c>
      <c r="F239" s="79">
        <v>1.3029000000000002</v>
      </c>
    </row>
    <row r="240" spans="1:6" x14ac:dyDescent="0.25">
      <c r="A240" s="80" t="s">
        <v>786</v>
      </c>
      <c r="B240" s="81" t="s">
        <v>736</v>
      </c>
      <c r="C240" s="82">
        <v>6105</v>
      </c>
      <c r="D240" s="83">
        <v>99905</v>
      </c>
      <c r="E240" s="81" t="s">
        <v>466</v>
      </c>
      <c r="F240" s="84">
        <v>1.3029000000000002</v>
      </c>
    </row>
    <row r="241" spans="1:6" x14ac:dyDescent="0.25">
      <c r="A241" s="75" t="s">
        <v>787</v>
      </c>
      <c r="B241" s="76" t="s">
        <v>736</v>
      </c>
      <c r="C241" s="77">
        <v>6107</v>
      </c>
      <c r="D241" s="78">
        <v>47300</v>
      </c>
      <c r="E241" s="76" t="s">
        <v>468</v>
      </c>
      <c r="F241" s="79">
        <v>0.95569999999999999</v>
      </c>
    </row>
    <row r="242" spans="1:6" x14ac:dyDescent="0.25">
      <c r="A242" s="80" t="s">
        <v>788</v>
      </c>
      <c r="B242" s="81" t="s">
        <v>736</v>
      </c>
      <c r="C242" s="82">
        <v>6109</v>
      </c>
      <c r="D242" s="83">
        <v>99905</v>
      </c>
      <c r="E242" s="81" t="s">
        <v>467</v>
      </c>
      <c r="F242" s="84">
        <v>1.3029000000000002</v>
      </c>
    </row>
    <row r="243" spans="1:6" x14ac:dyDescent="0.25">
      <c r="A243" s="75" t="s">
        <v>789</v>
      </c>
      <c r="B243" s="76" t="s">
        <v>736</v>
      </c>
      <c r="C243" s="77">
        <v>6111</v>
      </c>
      <c r="D243" s="78">
        <v>37100</v>
      </c>
      <c r="E243" s="76" t="s">
        <v>468</v>
      </c>
      <c r="F243" s="79">
        <v>1.3884000000000001</v>
      </c>
    </row>
    <row r="244" spans="1:6" x14ac:dyDescent="0.25">
      <c r="A244" s="80" t="s">
        <v>790</v>
      </c>
      <c r="B244" s="81" t="s">
        <v>736</v>
      </c>
      <c r="C244" s="82">
        <v>6113</v>
      </c>
      <c r="D244" s="83">
        <v>40900</v>
      </c>
      <c r="E244" s="81" t="s">
        <v>468</v>
      </c>
      <c r="F244" s="84">
        <v>1.7072000000000001</v>
      </c>
    </row>
    <row r="245" spans="1:6" x14ac:dyDescent="0.25">
      <c r="A245" s="75" t="s">
        <v>791</v>
      </c>
      <c r="B245" s="76" t="s">
        <v>736</v>
      </c>
      <c r="C245" s="77">
        <v>6115</v>
      </c>
      <c r="D245" s="78">
        <v>49700</v>
      </c>
      <c r="E245" s="76" t="s">
        <v>468</v>
      </c>
      <c r="F245" s="79">
        <v>1.3095000000000001</v>
      </c>
    </row>
    <row r="246" spans="1:6" x14ac:dyDescent="0.25">
      <c r="A246" s="80" t="s">
        <v>792</v>
      </c>
      <c r="B246" s="81" t="s">
        <v>793</v>
      </c>
      <c r="C246" s="82">
        <v>8001</v>
      </c>
      <c r="D246" s="83">
        <v>19740</v>
      </c>
      <c r="E246" s="81" t="s">
        <v>468</v>
      </c>
      <c r="F246" s="84">
        <v>0.99420000000000008</v>
      </c>
    </row>
    <row r="247" spans="1:6" x14ac:dyDescent="0.25">
      <c r="A247" s="75" t="s">
        <v>794</v>
      </c>
      <c r="B247" s="76" t="s">
        <v>793</v>
      </c>
      <c r="C247" s="77">
        <v>8003</v>
      </c>
      <c r="D247" s="78">
        <v>99906</v>
      </c>
      <c r="E247" s="76" t="s">
        <v>467</v>
      </c>
      <c r="F247" s="79">
        <v>0.99790000000000001</v>
      </c>
    </row>
    <row r="248" spans="1:6" x14ac:dyDescent="0.25">
      <c r="A248" s="80" t="s">
        <v>795</v>
      </c>
      <c r="B248" s="81" t="s">
        <v>793</v>
      </c>
      <c r="C248" s="82">
        <v>8005</v>
      </c>
      <c r="D248" s="83">
        <v>19740</v>
      </c>
      <c r="E248" s="81" t="s">
        <v>468</v>
      </c>
      <c r="F248" s="84">
        <v>0.99420000000000008</v>
      </c>
    </row>
    <row r="249" spans="1:6" x14ac:dyDescent="0.25">
      <c r="A249" s="75" t="s">
        <v>796</v>
      </c>
      <c r="B249" s="76" t="s">
        <v>793</v>
      </c>
      <c r="C249" s="77">
        <v>8007</v>
      </c>
      <c r="D249" s="78">
        <v>99906</v>
      </c>
      <c r="E249" s="76" t="s">
        <v>467</v>
      </c>
      <c r="F249" s="79">
        <v>0.99790000000000001</v>
      </c>
    </row>
    <row r="250" spans="1:6" x14ac:dyDescent="0.25">
      <c r="A250" s="80" t="s">
        <v>797</v>
      </c>
      <c r="B250" s="81" t="s">
        <v>793</v>
      </c>
      <c r="C250" s="82">
        <v>8009</v>
      </c>
      <c r="D250" s="83">
        <v>99906</v>
      </c>
      <c r="E250" s="81" t="s">
        <v>466</v>
      </c>
      <c r="F250" s="84">
        <v>0.99790000000000001</v>
      </c>
    </row>
    <row r="251" spans="1:6" x14ac:dyDescent="0.25">
      <c r="A251" s="75" t="s">
        <v>798</v>
      </c>
      <c r="B251" s="76" t="s">
        <v>793</v>
      </c>
      <c r="C251" s="77">
        <v>8011</v>
      </c>
      <c r="D251" s="78">
        <v>99906</v>
      </c>
      <c r="E251" s="76" t="s">
        <v>466</v>
      </c>
      <c r="F251" s="79">
        <v>0.99790000000000001</v>
      </c>
    </row>
    <row r="252" spans="1:6" x14ac:dyDescent="0.25">
      <c r="A252" s="80" t="s">
        <v>799</v>
      </c>
      <c r="B252" s="81" t="s">
        <v>793</v>
      </c>
      <c r="C252" s="82">
        <v>8013</v>
      </c>
      <c r="D252" s="83">
        <v>14500</v>
      </c>
      <c r="E252" s="81" t="s">
        <v>468</v>
      </c>
      <c r="F252" s="84">
        <v>1.0470999999999999</v>
      </c>
    </row>
    <row r="253" spans="1:6" x14ac:dyDescent="0.25">
      <c r="A253" s="75" t="s">
        <v>800</v>
      </c>
      <c r="B253" s="76" t="s">
        <v>793</v>
      </c>
      <c r="C253" s="77">
        <v>8014</v>
      </c>
      <c r="D253" s="78">
        <v>19740</v>
      </c>
      <c r="E253" s="76" t="s">
        <v>468</v>
      </c>
      <c r="F253" s="79">
        <v>0.99420000000000008</v>
      </c>
    </row>
    <row r="254" spans="1:6" x14ac:dyDescent="0.25">
      <c r="A254" s="80" t="s">
        <v>801</v>
      </c>
      <c r="B254" s="81" t="s">
        <v>793</v>
      </c>
      <c r="C254" s="82">
        <v>8015</v>
      </c>
      <c r="D254" s="83">
        <v>99906</v>
      </c>
      <c r="E254" s="81" t="s">
        <v>467</v>
      </c>
      <c r="F254" s="84">
        <v>0.99790000000000001</v>
      </c>
    </row>
    <row r="255" spans="1:6" x14ac:dyDescent="0.25">
      <c r="A255" s="75" t="s">
        <v>802</v>
      </c>
      <c r="B255" s="76" t="s">
        <v>793</v>
      </c>
      <c r="C255" s="77">
        <v>8017</v>
      </c>
      <c r="D255" s="78">
        <v>99906</v>
      </c>
      <c r="E255" s="76" t="s">
        <v>466</v>
      </c>
      <c r="F255" s="79">
        <v>0.99790000000000001</v>
      </c>
    </row>
    <row r="256" spans="1:6" x14ac:dyDescent="0.25">
      <c r="A256" s="80" t="s">
        <v>803</v>
      </c>
      <c r="B256" s="81" t="s">
        <v>793</v>
      </c>
      <c r="C256" s="82">
        <v>8019</v>
      </c>
      <c r="D256" s="83">
        <v>19740</v>
      </c>
      <c r="E256" s="81" t="s">
        <v>468</v>
      </c>
      <c r="F256" s="84">
        <v>0.99420000000000008</v>
      </c>
    </row>
    <row r="257" spans="1:6" x14ac:dyDescent="0.25">
      <c r="A257" s="75" t="s">
        <v>804</v>
      </c>
      <c r="B257" s="76" t="s">
        <v>793</v>
      </c>
      <c r="C257" s="77">
        <v>8021</v>
      </c>
      <c r="D257" s="78">
        <v>99906</v>
      </c>
      <c r="E257" s="76" t="s">
        <v>467</v>
      </c>
      <c r="F257" s="79">
        <v>0.99790000000000001</v>
      </c>
    </row>
    <row r="258" spans="1:6" x14ac:dyDescent="0.25">
      <c r="A258" s="80" t="s">
        <v>805</v>
      </c>
      <c r="B258" s="81" t="s">
        <v>793</v>
      </c>
      <c r="C258" s="82">
        <v>8023</v>
      </c>
      <c r="D258" s="83">
        <v>99906</v>
      </c>
      <c r="E258" s="81" t="s">
        <v>466</v>
      </c>
      <c r="F258" s="84">
        <v>0.99790000000000001</v>
      </c>
    </row>
    <row r="259" spans="1:6" x14ac:dyDescent="0.25">
      <c r="A259" s="75" t="s">
        <v>806</v>
      </c>
      <c r="B259" s="76" t="s">
        <v>793</v>
      </c>
      <c r="C259" s="77">
        <v>8025</v>
      </c>
      <c r="D259" s="78">
        <v>99906</v>
      </c>
      <c r="E259" s="76" t="s">
        <v>467</v>
      </c>
      <c r="F259" s="79">
        <v>0.99790000000000001</v>
      </c>
    </row>
    <row r="260" spans="1:6" x14ac:dyDescent="0.25">
      <c r="A260" s="80" t="s">
        <v>807</v>
      </c>
      <c r="B260" s="81" t="s">
        <v>793</v>
      </c>
      <c r="C260" s="82">
        <v>8027</v>
      </c>
      <c r="D260" s="83">
        <v>99906</v>
      </c>
      <c r="E260" s="81" t="s">
        <v>466</v>
      </c>
      <c r="F260" s="84">
        <v>0.99790000000000001</v>
      </c>
    </row>
    <row r="261" spans="1:6" x14ac:dyDescent="0.25">
      <c r="A261" s="75" t="s">
        <v>808</v>
      </c>
      <c r="B261" s="76" t="s">
        <v>793</v>
      </c>
      <c r="C261" s="77">
        <v>8029</v>
      </c>
      <c r="D261" s="78">
        <v>99906</v>
      </c>
      <c r="E261" s="76" t="s">
        <v>467</v>
      </c>
      <c r="F261" s="79">
        <v>0.99790000000000001</v>
      </c>
    </row>
    <row r="262" spans="1:6" x14ac:dyDescent="0.25">
      <c r="A262" s="80" t="s">
        <v>809</v>
      </c>
      <c r="B262" s="81" t="s">
        <v>793</v>
      </c>
      <c r="C262" s="82">
        <v>8031</v>
      </c>
      <c r="D262" s="83">
        <v>19740</v>
      </c>
      <c r="E262" s="81" t="s">
        <v>468</v>
      </c>
      <c r="F262" s="84">
        <v>0.99420000000000008</v>
      </c>
    </row>
    <row r="263" spans="1:6" x14ac:dyDescent="0.25">
      <c r="A263" s="75" t="s">
        <v>810</v>
      </c>
      <c r="B263" s="76" t="s">
        <v>793</v>
      </c>
      <c r="C263" s="77">
        <v>8033</v>
      </c>
      <c r="D263" s="78">
        <v>99906</v>
      </c>
      <c r="E263" s="76" t="s">
        <v>466</v>
      </c>
      <c r="F263" s="79">
        <v>0.99790000000000001</v>
      </c>
    </row>
    <row r="264" spans="1:6" x14ac:dyDescent="0.25">
      <c r="A264" s="80" t="s">
        <v>811</v>
      </c>
      <c r="B264" s="81" t="s">
        <v>793</v>
      </c>
      <c r="C264" s="82">
        <v>8035</v>
      </c>
      <c r="D264" s="83">
        <v>19740</v>
      </c>
      <c r="E264" s="81" t="s">
        <v>468</v>
      </c>
      <c r="F264" s="84">
        <v>0.99420000000000008</v>
      </c>
    </row>
    <row r="265" spans="1:6" x14ac:dyDescent="0.25">
      <c r="A265" s="75" t="s">
        <v>812</v>
      </c>
      <c r="B265" s="76" t="s">
        <v>793</v>
      </c>
      <c r="C265" s="77">
        <v>8037</v>
      </c>
      <c r="D265" s="78">
        <v>99906</v>
      </c>
      <c r="E265" s="76" t="s">
        <v>467</v>
      </c>
      <c r="F265" s="79">
        <v>0.99790000000000001</v>
      </c>
    </row>
    <row r="266" spans="1:6" x14ac:dyDescent="0.25">
      <c r="A266" s="80" t="s">
        <v>813</v>
      </c>
      <c r="B266" s="81" t="s">
        <v>793</v>
      </c>
      <c r="C266" s="82">
        <v>8039</v>
      </c>
      <c r="D266" s="83">
        <v>19740</v>
      </c>
      <c r="E266" s="81" t="s">
        <v>468</v>
      </c>
      <c r="F266" s="84">
        <v>0.99420000000000008</v>
      </c>
    </row>
    <row r="267" spans="1:6" x14ac:dyDescent="0.25">
      <c r="A267" s="75" t="s">
        <v>814</v>
      </c>
      <c r="B267" s="76" t="s">
        <v>793</v>
      </c>
      <c r="C267" s="77">
        <v>8041</v>
      </c>
      <c r="D267" s="78">
        <v>17820</v>
      </c>
      <c r="E267" s="76" t="s">
        <v>468</v>
      </c>
      <c r="F267" s="79">
        <v>0.95340000000000003</v>
      </c>
    </row>
    <row r="268" spans="1:6" x14ac:dyDescent="0.25">
      <c r="A268" s="80" t="s">
        <v>815</v>
      </c>
      <c r="B268" s="81" t="s">
        <v>793</v>
      </c>
      <c r="C268" s="82">
        <v>8043</v>
      </c>
      <c r="D268" s="83">
        <v>99906</v>
      </c>
      <c r="E268" s="81" t="s">
        <v>467</v>
      </c>
      <c r="F268" s="84">
        <v>0.99790000000000001</v>
      </c>
    </row>
    <row r="269" spans="1:6" x14ac:dyDescent="0.25">
      <c r="A269" s="75" t="s">
        <v>816</v>
      </c>
      <c r="B269" s="76" t="s">
        <v>793</v>
      </c>
      <c r="C269" s="77">
        <v>8045</v>
      </c>
      <c r="D269" s="78">
        <v>99906</v>
      </c>
      <c r="E269" s="76" t="s">
        <v>467</v>
      </c>
      <c r="F269" s="79">
        <v>0.99790000000000001</v>
      </c>
    </row>
    <row r="270" spans="1:6" x14ac:dyDescent="0.25">
      <c r="A270" s="80" t="s">
        <v>817</v>
      </c>
      <c r="B270" s="81" t="s">
        <v>793</v>
      </c>
      <c r="C270" s="82">
        <v>8047</v>
      </c>
      <c r="D270" s="83">
        <v>19740</v>
      </c>
      <c r="E270" s="81" t="s">
        <v>468</v>
      </c>
      <c r="F270" s="84">
        <v>0.99420000000000008</v>
      </c>
    </row>
    <row r="271" spans="1:6" x14ac:dyDescent="0.25">
      <c r="A271" s="75" t="s">
        <v>818</v>
      </c>
      <c r="B271" s="76" t="s">
        <v>793</v>
      </c>
      <c r="C271" s="77">
        <v>8049</v>
      </c>
      <c r="D271" s="78">
        <v>99906</v>
      </c>
      <c r="E271" s="76" t="s">
        <v>467</v>
      </c>
      <c r="F271" s="79">
        <v>0.99790000000000001</v>
      </c>
    </row>
    <row r="272" spans="1:6" x14ac:dyDescent="0.25">
      <c r="A272" s="80" t="s">
        <v>819</v>
      </c>
      <c r="B272" s="81" t="s">
        <v>793</v>
      </c>
      <c r="C272" s="82">
        <v>8051</v>
      </c>
      <c r="D272" s="83">
        <v>99906</v>
      </c>
      <c r="E272" s="81" t="s">
        <v>466</v>
      </c>
      <c r="F272" s="84">
        <v>0.99790000000000001</v>
      </c>
    </row>
    <row r="273" spans="1:6" x14ac:dyDescent="0.25">
      <c r="A273" s="75" t="s">
        <v>820</v>
      </c>
      <c r="B273" s="76" t="s">
        <v>793</v>
      </c>
      <c r="C273" s="77">
        <v>8053</v>
      </c>
      <c r="D273" s="78">
        <v>99906</v>
      </c>
      <c r="E273" s="76" t="s">
        <v>466</v>
      </c>
      <c r="F273" s="79">
        <v>0.99790000000000001</v>
      </c>
    </row>
    <row r="274" spans="1:6" x14ac:dyDescent="0.25">
      <c r="A274" s="80" t="s">
        <v>821</v>
      </c>
      <c r="B274" s="81" t="s">
        <v>793</v>
      </c>
      <c r="C274" s="82">
        <v>8055</v>
      </c>
      <c r="D274" s="83">
        <v>99906</v>
      </c>
      <c r="E274" s="81" t="s">
        <v>466</v>
      </c>
      <c r="F274" s="84">
        <v>0.99790000000000001</v>
      </c>
    </row>
    <row r="275" spans="1:6" x14ac:dyDescent="0.25">
      <c r="A275" s="75" t="s">
        <v>599</v>
      </c>
      <c r="B275" s="76" t="s">
        <v>793</v>
      </c>
      <c r="C275" s="77">
        <v>8057</v>
      </c>
      <c r="D275" s="78">
        <v>99906</v>
      </c>
      <c r="E275" s="76" t="s">
        <v>466</v>
      </c>
      <c r="F275" s="79">
        <v>0.99790000000000001</v>
      </c>
    </row>
    <row r="276" spans="1:6" x14ac:dyDescent="0.25">
      <c r="A276" s="80" t="s">
        <v>600</v>
      </c>
      <c r="B276" s="81" t="s">
        <v>793</v>
      </c>
      <c r="C276" s="82">
        <v>8059</v>
      </c>
      <c r="D276" s="83">
        <v>19740</v>
      </c>
      <c r="E276" s="81" t="s">
        <v>468</v>
      </c>
      <c r="F276" s="84">
        <v>0.99420000000000008</v>
      </c>
    </row>
    <row r="277" spans="1:6" x14ac:dyDescent="0.25">
      <c r="A277" s="75" t="s">
        <v>822</v>
      </c>
      <c r="B277" s="76" t="s">
        <v>793</v>
      </c>
      <c r="C277" s="77">
        <v>8061</v>
      </c>
      <c r="D277" s="78">
        <v>99906</v>
      </c>
      <c r="E277" s="76" t="s">
        <v>466</v>
      </c>
      <c r="F277" s="79">
        <v>0.99790000000000001</v>
      </c>
    </row>
    <row r="278" spans="1:6" x14ac:dyDescent="0.25">
      <c r="A278" s="80" t="s">
        <v>823</v>
      </c>
      <c r="B278" s="81" t="s">
        <v>793</v>
      </c>
      <c r="C278" s="82">
        <v>8063</v>
      </c>
      <c r="D278" s="83">
        <v>99906</v>
      </c>
      <c r="E278" s="81" t="s">
        <v>466</v>
      </c>
      <c r="F278" s="84">
        <v>0.99790000000000001</v>
      </c>
    </row>
    <row r="279" spans="1:6" x14ac:dyDescent="0.25">
      <c r="A279" s="75" t="s">
        <v>752</v>
      </c>
      <c r="B279" s="76" t="s">
        <v>793</v>
      </c>
      <c r="C279" s="77">
        <v>8065</v>
      </c>
      <c r="D279" s="78">
        <v>99906</v>
      </c>
      <c r="E279" s="76" t="s">
        <v>467</v>
      </c>
      <c r="F279" s="79">
        <v>0.99790000000000001</v>
      </c>
    </row>
    <row r="280" spans="1:6" x14ac:dyDescent="0.25">
      <c r="A280" s="80" t="s">
        <v>824</v>
      </c>
      <c r="B280" s="81" t="s">
        <v>793</v>
      </c>
      <c r="C280" s="82">
        <v>8067</v>
      </c>
      <c r="D280" s="83">
        <v>99906</v>
      </c>
      <c r="E280" s="81" t="s">
        <v>467</v>
      </c>
      <c r="F280" s="84">
        <v>0.99790000000000001</v>
      </c>
    </row>
    <row r="281" spans="1:6" x14ac:dyDescent="0.25">
      <c r="A281" s="75" t="s">
        <v>825</v>
      </c>
      <c r="B281" s="76" t="s">
        <v>793</v>
      </c>
      <c r="C281" s="77">
        <v>8069</v>
      </c>
      <c r="D281" s="78">
        <v>22660</v>
      </c>
      <c r="E281" s="76" t="s">
        <v>468</v>
      </c>
      <c r="F281" s="79">
        <v>0.99140000000000006</v>
      </c>
    </row>
    <row r="282" spans="1:6" x14ac:dyDescent="0.25">
      <c r="A282" s="80" t="s">
        <v>826</v>
      </c>
      <c r="B282" s="81" t="s">
        <v>793</v>
      </c>
      <c r="C282" s="82">
        <v>8071</v>
      </c>
      <c r="D282" s="83">
        <v>99906</v>
      </c>
      <c r="E282" s="81" t="s">
        <v>466</v>
      </c>
      <c r="F282" s="84">
        <v>0.99790000000000001</v>
      </c>
    </row>
    <row r="283" spans="1:6" x14ac:dyDescent="0.25">
      <c r="A283" s="75" t="s">
        <v>707</v>
      </c>
      <c r="B283" s="76" t="s">
        <v>793</v>
      </c>
      <c r="C283" s="77">
        <v>8073</v>
      </c>
      <c r="D283" s="78">
        <v>99906</v>
      </c>
      <c r="E283" s="76" t="s">
        <v>466</v>
      </c>
      <c r="F283" s="79">
        <v>0.99790000000000001</v>
      </c>
    </row>
    <row r="284" spans="1:6" x14ac:dyDescent="0.25">
      <c r="A284" s="80" t="s">
        <v>709</v>
      </c>
      <c r="B284" s="81" t="s">
        <v>793</v>
      </c>
      <c r="C284" s="82">
        <v>8075</v>
      </c>
      <c r="D284" s="83">
        <v>99906</v>
      </c>
      <c r="E284" s="81" t="s">
        <v>467</v>
      </c>
      <c r="F284" s="84">
        <v>0.99790000000000001</v>
      </c>
    </row>
    <row r="285" spans="1:6" x14ac:dyDescent="0.25">
      <c r="A285" s="75" t="s">
        <v>827</v>
      </c>
      <c r="B285" s="76" t="s">
        <v>793</v>
      </c>
      <c r="C285" s="77">
        <v>8077</v>
      </c>
      <c r="D285" s="78">
        <v>24300</v>
      </c>
      <c r="E285" s="76" t="s">
        <v>468</v>
      </c>
      <c r="F285" s="79">
        <v>0.91570000000000007</v>
      </c>
    </row>
    <row r="286" spans="1:6" x14ac:dyDescent="0.25">
      <c r="A286" s="80" t="s">
        <v>828</v>
      </c>
      <c r="B286" s="81" t="s">
        <v>793</v>
      </c>
      <c r="C286" s="82">
        <v>8079</v>
      </c>
      <c r="D286" s="83">
        <v>99906</v>
      </c>
      <c r="E286" s="81" t="s">
        <v>466</v>
      </c>
      <c r="F286" s="84">
        <v>0.99790000000000001</v>
      </c>
    </row>
    <row r="287" spans="1:6" x14ac:dyDescent="0.25">
      <c r="A287" s="75" t="s">
        <v>829</v>
      </c>
      <c r="B287" s="76" t="s">
        <v>793</v>
      </c>
      <c r="C287" s="77">
        <v>8081</v>
      </c>
      <c r="D287" s="78">
        <v>99906</v>
      </c>
      <c r="E287" s="76" t="s">
        <v>466</v>
      </c>
      <c r="F287" s="79">
        <v>0.99790000000000001</v>
      </c>
    </row>
    <row r="288" spans="1:6" x14ac:dyDescent="0.25">
      <c r="A288" s="80" t="s">
        <v>830</v>
      </c>
      <c r="B288" s="81" t="s">
        <v>793</v>
      </c>
      <c r="C288" s="82">
        <v>8083</v>
      </c>
      <c r="D288" s="83">
        <v>99906</v>
      </c>
      <c r="E288" s="81" t="s">
        <v>467</v>
      </c>
      <c r="F288" s="84">
        <v>0.99790000000000001</v>
      </c>
    </row>
    <row r="289" spans="1:6" x14ac:dyDescent="0.25">
      <c r="A289" s="75" t="s">
        <v>831</v>
      </c>
      <c r="B289" s="76" t="s">
        <v>793</v>
      </c>
      <c r="C289" s="77">
        <v>8085</v>
      </c>
      <c r="D289" s="78">
        <v>99906</v>
      </c>
      <c r="E289" s="76" t="s">
        <v>467</v>
      </c>
      <c r="F289" s="79">
        <v>0.99790000000000001</v>
      </c>
    </row>
    <row r="290" spans="1:6" x14ac:dyDescent="0.25">
      <c r="A290" s="80" t="s">
        <v>615</v>
      </c>
      <c r="B290" s="81" t="s">
        <v>793</v>
      </c>
      <c r="C290" s="82">
        <v>8087</v>
      </c>
      <c r="D290" s="83">
        <v>99906</v>
      </c>
      <c r="E290" s="81" t="s">
        <v>467</v>
      </c>
      <c r="F290" s="84">
        <v>0.99790000000000001</v>
      </c>
    </row>
    <row r="291" spans="1:6" x14ac:dyDescent="0.25">
      <c r="A291" s="75" t="s">
        <v>832</v>
      </c>
      <c r="B291" s="76" t="s">
        <v>793</v>
      </c>
      <c r="C291" s="77">
        <v>8089</v>
      </c>
      <c r="D291" s="78">
        <v>99906</v>
      </c>
      <c r="E291" s="76" t="s">
        <v>467</v>
      </c>
      <c r="F291" s="79">
        <v>0.99790000000000001</v>
      </c>
    </row>
    <row r="292" spans="1:6" x14ac:dyDescent="0.25">
      <c r="A292" s="80" t="s">
        <v>833</v>
      </c>
      <c r="B292" s="81" t="s">
        <v>793</v>
      </c>
      <c r="C292" s="82">
        <v>8091</v>
      </c>
      <c r="D292" s="83">
        <v>99906</v>
      </c>
      <c r="E292" s="81" t="s">
        <v>467</v>
      </c>
      <c r="F292" s="84">
        <v>0.99790000000000001</v>
      </c>
    </row>
    <row r="293" spans="1:6" x14ac:dyDescent="0.25">
      <c r="A293" s="75" t="s">
        <v>834</v>
      </c>
      <c r="B293" s="76" t="s">
        <v>793</v>
      </c>
      <c r="C293" s="77">
        <v>8093</v>
      </c>
      <c r="D293" s="78">
        <v>19740</v>
      </c>
      <c r="E293" s="76" t="s">
        <v>468</v>
      </c>
      <c r="F293" s="79">
        <v>0.99420000000000008</v>
      </c>
    </row>
    <row r="294" spans="1:6" x14ac:dyDescent="0.25">
      <c r="A294" s="80" t="s">
        <v>716</v>
      </c>
      <c r="B294" s="81" t="s">
        <v>793</v>
      </c>
      <c r="C294" s="82">
        <v>8095</v>
      </c>
      <c r="D294" s="83">
        <v>99906</v>
      </c>
      <c r="E294" s="81" t="s">
        <v>467</v>
      </c>
      <c r="F294" s="84">
        <v>0.99790000000000001</v>
      </c>
    </row>
    <row r="295" spans="1:6" x14ac:dyDescent="0.25">
      <c r="A295" s="75" t="s">
        <v>835</v>
      </c>
      <c r="B295" s="76" t="s">
        <v>793</v>
      </c>
      <c r="C295" s="77">
        <v>8097</v>
      </c>
      <c r="D295" s="78">
        <v>99906</v>
      </c>
      <c r="E295" s="76" t="s">
        <v>467</v>
      </c>
      <c r="F295" s="79">
        <v>0.99790000000000001</v>
      </c>
    </row>
    <row r="296" spans="1:6" x14ac:dyDescent="0.25">
      <c r="A296" s="80" t="s">
        <v>836</v>
      </c>
      <c r="B296" s="81" t="s">
        <v>793</v>
      </c>
      <c r="C296" s="82">
        <v>8099</v>
      </c>
      <c r="D296" s="83">
        <v>99906</v>
      </c>
      <c r="E296" s="81" t="s">
        <v>467</v>
      </c>
      <c r="F296" s="84">
        <v>0.99790000000000001</v>
      </c>
    </row>
    <row r="297" spans="1:6" x14ac:dyDescent="0.25">
      <c r="A297" s="75" t="s">
        <v>837</v>
      </c>
      <c r="B297" s="76" t="s">
        <v>793</v>
      </c>
      <c r="C297" s="77">
        <v>8101</v>
      </c>
      <c r="D297" s="78">
        <v>39380</v>
      </c>
      <c r="E297" s="76" t="s">
        <v>468</v>
      </c>
      <c r="F297" s="79">
        <v>0.80270000000000008</v>
      </c>
    </row>
    <row r="298" spans="1:6" x14ac:dyDescent="0.25">
      <c r="A298" s="80" t="s">
        <v>838</v>
      </c>
      <c r="B298" s="81" t="s">
        <v>793</v>
      </c>
      <c r="C298" s="82">
        <v>8103</v>
      </c>
      <c r="D298" s="83">
        <v>99906</v>
      </c>
      <c r="E298" s="81" t="s">
        <v>466</v>
      </c>
      <c r="F298" s="84">
        <v>0.99790000000000001</v>
      </c>
    </row>
    <row r="299" spans="1:6" x14ac:dyDescent="0.25">
      <c r="A299" s="75" t="s">
        <v>839</v>
      </c>
      <c r="B299" s="76" t="s">
        <v>793</v>
      </c>
      <c r="C299" s="77">
        <v>8105</v>
      </c>
      <c r="D299" s="78">
        <v>99906</v>
      </c>
      <c r="E299" s="76" t="s">
        <v>467</v>
      </c>
      <c r="F299" s="79">
        <v>0.99790000000000001</v>
      </c>
    </row>
    <row r="300" spans="1:6" x14ac:dyDescent="0.25">
      <c r="A300" s="80" t="s">
        <v>840</v>
      </c>
      <c r="B300" s="81" t="s">
        <v>793</v>
      </c>
      <c r="C300" s="82">
        <v>8107</v>
      </c>
      <c r="D300" s="83">
        <v>99906</v>
      </c>
      <c r="E300" s="81" t="s">
        <v>467</v>
      </c>
      <c r="F300" s="84">
        <v>0.99790000000000001</v>
      </c>
    </row>
    <row r="301" spans="1:6" x14ac:dyDescent="0.25">
      <c r="A301" s="75" t="s">
        <v>841</v>
      </c>
      <c r="B301" s="76" t="s">
        <v>793</v>
      </c>
      <c r="C301" s="77">
        <v>8109</v>
      </c>
      <c r="D301" s="78">
        <v>99906</v>
      </c>
      <c r="E301" s="76" t="s">
        <v>466</v>
      </c>
      <c r="F301" s="79">
        <v>0.99790000000000001</v>
      </c>
    </row>
    <row r="302" spans="1:6" x14ac:dyDescent="0.25">
      <c r="A302" s="80" t="s">
        <v>842</v>
      </c>
      <c r="B302" s="81" t="s">
        <v>793</v>
      </c>
      <c r="C302" s="82">
        <v>8111</v>
      </c>
      <c r="D302" s="83">
        <v>99906</v>
      </c>
      <c r="E302" s="81" t="s">
        <v>466</v>
      </c>
      <c r="F302" s="84">
        <v>0.99790000000000001</v>
      </c>
    </row>
    <row r="303" spans="1:6" x14ac:dyDescent="0.25">
      <c r="A303" s="75" t="s">
        <v>843</v>
      </c>
      <c r="B303" s="76" t="s">
        <v>793</v>
      </c>
      <c r="C303" s="77">
        <v>8113</v>
      </c>
      <c r="D303" s="78">
        <v>99906</v>
      </c>
      <c r="E303" s="76" t="s">
        <v>466</v>
      </c>
      <c r="F303" s="79">
        <v>0.99790000000000001</v>
      </c>
    </row>
    <row r="304" spans="1:6" x14ac:dyDescent="0.25">
      <c r="A304" s="80" t="s">
        <v>844</v>
      </c>
      <c r="B304" s="81" t="s">
        <v>793</v>
      </c>
      <c r="C304" s="82">
        <v>8115</v>
      </c>
      <c r="D304" s="83">
        <v>99906</v>
      </c>
      <c r="E304" s="81" t="s">
        <v>466</v>
      </c>
      <c r="F304" s="84">
        <v>0.99790000000000001</v>
      </c>
    </row>
    <row r="305" spans="1:6" x14ac:dyDescent="0.25">
      <c r="A305" s="75" t="s">
        <v>845</v>
      </c>
      <c r="B305" s="76" t="s">
        <v>793</v>
      </c>
      <c r="C305" s="77">
        <v>8117</v>
      </c>
      <c r="D305" s="78">
        <v>99906</v>
      </c>
      <c r="E305" s="76" t="s">
        <v>467</v>
      </c>
      <c r="F305" s="79">
        <v>0.99790000000000001</v>
      </c>
    </row>
    <row r="306" spans="1:6" x14ac:dyDescent="0.25">
      <c r="A306" s="80" t="s">
        <v>846</v>
      </c>
      <c r="B306" s="81" t="s">
        <v>793</v>
      </c>
      <c r="C306" s="82">
        <v>8119</v>
      </c>
      <c r="D306" s="83">
        <v>17820</v>
      </c>
      <c r="E306" s="81" t="s">
        <v>468</v>
      </c>
      <c r="F306" s="84">
        <v>0.95340000000000003</v>
      </c>
    </row>
    <row r="307" spans="1:6" x14ac:dyDescent="0.25">
      <c r="A307" s="75" t="s">
        <v>628</v>
      </c>
      <c r="B307" s="76" t="s">
        <v>793</v>
      </c>
      <c r="C307" s="77">
        <v>8121</v>
      </c>
      <c r="D307" s="78">
        <v>99906</v>
      </c>
      <c r="E307" s="76" t="s">
        <v>466</v>
      </c>
      <c r="F307" s="79">
        <v>0.99790000000000001</v>
      </c>
    </row>
    <row r="308" spans="1:6" x14ac:dyDescent="0.25">
      <c r="A308" s="80" t="s">
        <v>847</v>
      </c>
      <c r="B308" s="81" t="s">
        <v>793</v>
      </c>
      <c r="C308" s="82">
        <v>8123</v>
      </c>
      <c r="D308" s="83">
        <v>24540</v>
      </c>
      <c r="E308" s="81" t="s">
        <v>468</v>
      </c>
      <c r="F308" s="84">
        <v>0.89450000000000007</v>
      </c>
    </row>
    <row r="309" spans="1:6" x14ac:dyDescent="0.25">
      <c r="A309" s="75" t="s">
        <v>676</v>
      </c>
      <c r="B309" s="76" t="s">
        <v>793</v>
      </c>
      <c r="C309" s="77">
        <v>8125</v>
      </c>
      <c r="D309" s="78">
        <v>99906</v>
      </c>
      <c r="E309" s="76" t="s">
        <v>466</v>
      </c>
      <c r="F309" s="79">
        <v>0.99790000000000001</v>
      </c>
    </row>
    <row r="310" spans="1:6" x14ac:dyDescent="0.25">
      <c r="A310" s="80" t="s">
        <v>848</v>
      </c>
      <c r="B310" s="81" t="s">
        <v>849</v>
      </c>
      <c r="C310" s="82">
        <v>9001</v>
      </c>
      <c r="D310" s="83">
        <v>14860</v>
      </c>
      <c r="E310" s="81" t="s">
        <v>468</v>
      </c>
      <c r="F310" s="84">
        <v>1.2008000000000001</v>
      </c>
    </row>
    <row r="311" spans="1:6" x14ac:dyDescent="0.25">
      <c r="A311" s="75" t="s">
        <v>850</v>
      </c>
      <c r="B311" s="76" t="s">
        <v>849</v>
      </c>
      <c r="C311" s="77">
        <v>9003</v>
      </c>
      <c r="D311" s="78">
        <v>25540</v>
      </c>
      <c r="E311" s="76" t="s">
        <v>468</v>
      </c>
      <c r="F311" s="79">
        <v>1.0924</v>
      </c>
    </row>
    <row r="312" spans="1:6" x14ac:dyDescent="0.25">
      <c r="A312" s="80" t="s">
        <v>851</v>
      </c>
      <c r="B312" s="81" t="s">
        <v>849</v>
      </c>
      <c r="C312" s="82">
        <v>9005</v>
      </c>
      <c r="D312" s="83">
        <v>99907</v>
      </c>
      <c r="E312" s="81" t="s">
        <v>2</v>
      </c>
      <c r="F312" s="84">
        <v>0.97910000000000008</v>
      </c>
    </row>
    <row r="313" spans="1:6" x14ac:dyDescent="0.25">
      <c r="A313" s="75" t="s">
        <v>852</v>
      </c>
      <c r="B313" s="76" t="s">
        <v>849</v>
      </c>
      <c r="C313" s="77">
        <v>9007</v>
      </c>
      <c r="D313" s="78">
        <v>25540</v>
      </c>
      <c r="E313" s="76" t="s">
        <v>468</v>
      </c>
      <c r="F313" s="79">
        <v>1.0924</v>
      </c>
    </row>
    <row r="314" spans="1:6" x14ac:dyDescent="0.25">
      <c r="A314" s="80" t="s">
        <v>853</v>
      </c>
      <c r="B314" s="81" t="s">
        <v>849</v>
      </c>
      <c r="C314" s="82">
        <v>9009</v>
      </c>
      <c r="D314" s="83">
        <v>35300</v>
      </c>
      <c r="E314" s="81" t="s">
        <v>468</v>
      </c>
      <c r="F314" s="84">
        <v>1.1389</v>
      </c>
    </row>
    <row r="315" spans="1:6" x14ac:dyDescent="0.25">
      <c r="A315" s="75" t="s">
        <v>854</v>
      </c>
      <c r="B315" s="76" t="s">
        <v>849</v>
      </c>
      <c r="C315" s="77">
        <v>9011</v>
      </c>
      <c r="D315" s="78">
        <v>35980</v>
      </c>
      <c r="E315" s="76" t="s">
        <v>468</v>
      </c>
      <c r="F315" s="79">
        <v>1.0954000000000002</v>
      </c>
    </row>
    <row r="316" spans="1:6" x14ac:dyDescent="0.25">
      <c r="A316" s="80" t="s">
        <v>855</v>
      </c>
      <c r="B316" s="81" t="s">
        <v>849</v>
      </c>
      <c r="C316" s="82">
        <v>9013</v>
      </c>
      <c r="D316" s="83">
        <v>25540</v>
      </c>
      <c r="E316" s="81" t="s">
        <v>468</v>
      </c>
      <c r="F316" s="84">
        <v>1.0924</v>
      </c>
    </row>
    <row r="317" spans="1:6" x14ac:dyDescent="0.25">
      <c r="A317" s="75" t="s">
        <v>856</v>
      </c>
      <c r="B317" s="76" t="s">
        <v>849</v>
      </c>
      <c r="C317" s="77">
        <v>9015</v>
      </c>
      <c r="D317" s="78">
        <v>49340</v>
      </c>
      <c r="E317" s="76" t="s">
        <v>468</v>
      </c>
      <c r="F317" s="79">
        <v>1.0905</v>
      </c>
    </row>
    <row r="318" spans="1:6" x14ac:dyDescent="0.25">
      <c r="A318" s="80" t="s">
        <v>857</v>
      </c>
      <c r="B318" s="81" t="s">
        <v>858</v>
      </c>
      <c r="C318" s="82">
        <v>10001</v>
      </c>
      <c r="D318" s="83">
        <v>20100</v>
      </c>
      <c r="E318" s="81" t="s">
        <v>468</v>
      </c>
      <c r="F318" s="84">
        <v>1.0142</v>
      </c>
    </row>
    <row r="319" spans="1:6" x14ac:dyDescent="0.25">
      <c r="A319" s="75" t="s">
        <v>859</v>
      </c>
      <c r="B319" s="76" t="s">
        <v>858</v>
      </c>
      <c r="C319" s="77">
        <v>10003</v>
      </c>
      <c r="D319" s="78">
        <v>48864</v>
      </c>
      <c r="E319" s="76" t="s">
        <v>468</v>
      </c>
      <c r="F319" s="79">
        <v>1.0939000000000001</v>
      </c>
    </row>
    <row r="320" spans="1:6" x14ac:dyDescent="0.25">
      <c r="A320" s="80" t="s">
        <v>860</v>
      </c>
      <c r="B320" s="81" t="s">
        <v>858</v>
      </c>
      <c r="C320" s="82">
        <v>10005</v>
      </c>
      <c r="D320" s="83">
        <v>41540</v>
      </c>
      <c r="E320" s="81" t="s">
        <v>468</v>
      </c>
      <c r="F320" s="84">
        <v>0.92200000000000004</v>
      </c>
    </row>
    <row r="321" spans="1:6" x14ac:dyDescent="0.25">
      <c r="A321" s="75" t="s">
        <v>861</v>
      </c>
      <c r="B321" s="76" t="s">
        <v>862</v>
      </c>
      <c r="C321" s="77">
        <v>11001</v>
      </c>
      <c r="D321" s="78">
        <v>47894</v>
      </c>
      <c r="E321" s="76" t="s">
        <v>468</v>
      </c>
      <c r="F321" s="79">
        <v>1.0202</v>
      </c>
    </row>
    <row r="322" spans="1:6" x14ac:dyDescent="0.25">
      <c r="A322" s="80" t="s">
        <v>863</v>
      </c>
      <c r="B322" s="81" t="s">
        <v>864</v>
      </c>
      <c r="C322" s="82">
        <v>12001</v>
      </c>
      <c r="D322" s="83">
        <v>23540</v>
      </c>
      <c r="E322" s="81" t="s">
        <v>468</v>
      </c>
      <c r="F322" s="84">
        <v>0.89139999999999997</v>
      </c>
    </row>
    <row r="323" spans="1:6" x14ac:dyDescent="0.25">
      <c r="A323" s="75" t="s">
        <v>865</v>
      </c>
      <c r="B323" s="76" t="s">
        <v>864</v>
      </c>
      <c r="C323" s="77">
        <v>12003</v>
      </c>
      <c r="D323" s="78">
        <v>27260</v>
      </c>
      <c r="E323" s="76" t="s">
        <v>468</v>
      </c>
      <c r="F323" s="79">
        <v>0.83899999999999997</v>
      </c>
    </row>
    <row r="324" spans="1:6" x14ac:dyDescent="0.25">
      <c r="A324" s="80" t="s">
        <v>866</v>
      </c>
      <c r="B324" s="81" t="s">
        <v>864</v>
      </c>
      <c r="C324" s="82">
        <v>12005</v>
      </c>
      <c r="D324" s="83">
        <v>37460</v>
      </c>
      <c r="E324" s="81" t="s">
        <v>468</v>
      </c>
      <c r="F324" s="84">
        <v>0.89319999999999999</v>
      </c>
    </row>
    <row r="325" spans="1:6" x14ac:dyDescent="0.25">
      <c r="A325" s="75" t="s">
        <v>867</v>
      </c>
      <c r="B325" s="76" t="s">
        <v>864</v>
      </c>
      <c r="C325" s="77">
        <v>12007</v>
      </c>
      <c r="D325" s="78">
        <v>99910</v>
      </c>
      <c r="E325" s="76" t="s">
        <v>2</v>
      </c>
      <c r="F325" s="79">
        <v>0.81280000000000008</v>
      </c>
    </row>
    <row r="326" spans="1:6" x14ac:dyDescent="0.25">
      <c r="A326" s="80" t="s">
        <v>868</v>
      </c>
      <c r="B326" s="81" t="s">
        <v>864</v>
      </c>
      <c r="C326" s="82">
        <v>12009</v>
      </c>
      <c r="D326" s="83">
        <v>37340</v>
      </c>
      <c r="E326" s="81" t="s">
        <v>468</v>
      </c>
      <c r="F326" s="84">
        <v>0.8921</v>
      </c>
    </row>
    <row r="327" spans="1:6" x14ac:dyDescent="0.25">
      <c r="A327" s="75" t="s">
        <v>869</v>
      </c>
      <c r="B327" s="76" t="s">
        <v>864</v>
      </c>
      <c r="C327" s="77">
        <v>12011</v>
      </c>
      <c r="D327" s="78">
        <v>22744</v>
      </c>
      <c r="E327" s="76" t="s">
        <v>468</v>
      </c>
      <c r="F327" s="79">
        <v>0.93769999999999998</v>
      </c>
    </row>
    <row r="328" spans="1:6" x14ac:dyDescent="0.25">
      <c r="A328" s="80" t="s">
        <v>571</v>
      </c>
      <c r="B328" s="81" t="s">
        <v>864</v>
      </c>
      <c r="C328" s="82">
        <v>12013</v>
      </c>
      <c r="D328" s="83">
        <v>99910</v>
      </c>
      <c r="E328" s="81" t="s">
        <v>467</v>
      </c>
      <c r="F328" s="84">
        <v>0.81280000000000008</v>
      </c>
    </row>
    <row r="329" spans="1:6" x14ac:dyDescent="0.25">
      <c r="A329" s="75" t="s">
        <v>870</v>
      </c>
      <c r="B329" s="76" t="s">
        <v>864</v>
      </c>
      <c r="C329" s="77">
        <v>12015</v>
      </c>
      <c r="D329" s="78">
        <v>39460</v>
      </c>
      <c r="E329" s="76" t="s">
        <v>468</v>
      </c>
      <c r="F329" s="79">
        <v>0.84570000000000001</v>
      </c>
    </row>
    <row r="330" spans="1:6" x14ac:dyDescent="0.25">
      <c r="A330" s="80" t="s">
        <v>871</v>
      </c>
      <c r="B330" s="81" t="s">
        <v>864</v>
      </c>
      <c r="C330" s="82">
        <v>12017</v>
      </c>
      <c r="D330" s="83">
        <v>26140</v>
      </c>
      <c r="E330" s="81" t="s">
        <v>468</v>
      </c>
      <c r="F330" s="84">
        <v>0.86180000000000001</v>
      </c>
    </row>
    <row r="331" spans="1:6" x14ac:dyDescent="0.25">
      <c r="A331" s="75" t="s">
        <v>577</v>
      </c>
      <c r="B331" s="76" t="s">
        <v>864</v>
      </c>
      <c r="C331" s="77">
        <v>12019</v>
      </c>
      <c r="D331" s="78">
        <v>27260</v>
      </c>
      <c r="E331" s="76" t="s">
        <v>468</v>
      </c>
      <c r="F331" s="79">
        <v>0.83899999999999997</v>
      </c>
    </row>
    <row r="332" spans="1:6" x14ac:dyDescent="0.25">
      <c r="A332" s="80" t="s">
        <v>872</v>
      </c>
      <c r="B332" s="81" t="s">
        <v>864</v>
      </c>
      <c r="C332" s="82">
        <v>12021</v>
      </c>
      <c r="D332" s="83">
        <v>34940</v>
      </c>
      <c r="E332" s="81" t="s">
        <v>468</v>
      </c>
      <c r="F332" s="84">
        <v>0.88560000000000005</v>
      </c>
    </row>
    <row r="333" spans="1:6" x14ac:dyDescent="0.25">
      <c r="A333" s="75" t="s">
        <v>688</v>
      </c>
      <c r="B333" s="76" t="s">
        <v>864</v>
      </c>
      <c r="C333" s="77">
        <v>12023</v>
      </c>
      <c r="D333" s="78">
        <v>99910</v>
      </c>
      <c r="E333" s="76" t="s">
        <v>2</v>
      </c>
      <c r="F333" s="79">
        <v>0.81280000000000008</v>
      </c>
    </row>
    <row r="334" spans="1:6" x14ac:dyDescent="0.25">
      <c r="A334" s="80" t="s">
        <v>873</v>
      </c>
      <c r="B334" s="81" t="s">
        <v>864</v>
      </c>
      <c r="C334" s="82">
        <v>12027</v>
      </c>
      <c r="D334" s="83">
        <v>99910</v>
      </c>
      <c r="E334" s="81" t="s">
        <v>2</v>
      </c>
      <c r="F334" s="84">
        <v>0.81280000000000008</v>
      </c>
    </row>
    <row r="335" spans="1:6" x14ac:dyDescent="0.25">
      <c r="A335" s="75" t="s">
        <v>874</v>
      </c>
      <c r="B335" s="76" t="s">
        <v>864</v>
      </c>
      <c r="C335" s="77">
        <v>12029</v>
      </c>
      <c r="D335" s="78">
        <v>99910</v>
      </c>
      <c r="E335" s="76" t="s">
        <v>2</v>
      </c>
      <c r="F335" s="79">
        <v>0.81280000000000008</v>
      </c>
    </row>
    <row r="336" spans="1:6" x14ac:dyDescent="0.25">
      <c r="A336" s="80" t="s">
        <v>875</v>
      </c>
      <c r="B336" s="81" t="s">
        <v>864</v>
      </c>
      <c r="C336" s="82">
        <v>12031</v>
      </c>
      <c r="D336" s="83">
        <v>27260</v>
      </c>
      <c r="E336" s="81" t="s">
        <v>468</v>
      </c>
      <c r="F336" s="84">
        <v>0.83899999999999997</v>
      </c>
    </row>
    <row r="337" spans="1:6" x14ac:dyDescent="0.25">
      <c r="A337" s="75" t="s">
        <v>590</v>
      </c>
      <c r="B337" s="76" t="s">
        <v>864</v>
      </c>
      <c r="C337" s="77">
        <v>12033</v>
      </c>
      <c r="D337" s="78">
        <v>37860</v>
      </c>
      <c r="E337" s="76" t="s">
        <v>468</v>
      </c>
      <c r="F337" s="79">
        <v>0.80910000000000004</v>
      </c>
    </row>
    <row r="338" spans="1:6" x14ac:dyDescent="0.25">
      <c r="A338" s="80" t="s">
        <v>876</v>
      </c>
      <c r="B338" s="81" t="s">
        <v>864</v>
      </c>
      <c r="C338" s="82">
        <v>12035</v>
      </c>
      <c r="D338" s="83">
        <v>19660</v>
      </c>
      <c r="E338" s="81" t="s">
        <v>468</v>
      </c>
      <c r="F338" s="84">
        <v>0.83379999999999999</v>
      </c>
    </row>
    <row r="339" spans="1:6" x14ac:dyDescent="0.25">
      <c r="A339" s="75" t="s">
        <v>593</v>
      </c>
      <c r="B339" s="76" t="s">
        <v>864</v>
      </c>
      <c r="C339" s="77">
        <v>12037</v>
      </c>
      <c r="D339" s="78">
        <v>99910</v>
      </c>
      <c r="E339" s="76" t="s">
        <v>467</v>
      </c>
      <c r="F339" s="79">
        <v>0.81280000000000008</v>
      </c>
    </row>
    <row r="340" spans="1:6" x14ac:dyDescent="0.25">
      <c r="A340" s="80" t="s">
        <v>877</v>
      </c>
      <c r="B340" s="81" t="s">
        <v>864</v>
      </c>
      <c r="C340" s="82">
        <v>12039</v>
      </c>
      <c r="D340" s="83">
        <v>45220</v>
      </c>
      <c r="E340" s="81" t="s">
        <v>468</v>
      </c>
      <c r="F340" s="84">
        <v>0.82220000000000004</v>
      </c>
    </row>
    <row r="341" spans="1:6" x14ac:dyDescent="0.25">
      <c r="A341" s="75" t="s">
        <v>878</v>
      </c>
      <c r="B341" s="76" t="s">
        <v>864</v>
      </c>
      <c r="C341" s="77">
        <v>12041</v>
      </c>
      <c r="D341" s="78">
        <v>23540</v>
      </c>
      <c r="E341" s="76" t="s">
        <v>468</v>
      </c>
      <c r="F341" s="79">
        <v>0.89139999999999997</v>
      </c>
    </row>
    <row r="342" spans="1:6" x14ac:dyDescent="0.25">
      <c r="A342" s="80" t="s">
        <v>879</v>
      </c>
      <c r="B342" s="81" t="s">
        <v>864</v>
      </c>
      <c r="C342" s="82">
        <v>12043</v>
      </c>
      <c r="D342" s="83">
        <v>99910</v>
      </c>
      <c r="E342" s="81" t="s">
        <v>2</v>
      </c>
      <c r="F342" s="84">
        <v>0.81280000000000008</v>
      </c>
    </row>
    <row r="343" spans="1:6" x14ac:dyDescent="0.25">
      <c r="A343" s="75" t="s">
        <v>880</v>
      </c>
      <c r="B343" s="76" t="s">
        <v>864</v>
      </c>
      <c r="C343" s="77">
        <v>12045</v>
      </c>
      <c r="D343" s="78">
        <v>99910</v>
      </c>
      <c r="E343" s="76" t="s">
        <v>467</v>
      </c>
      <c r="F343" s="79">
        <v>0.81280000000000008</v>
      </c>
    </row>
    <row r="344" spans="1:6" x14ac:dyDescent="0.25">
      <c r="A344" s="80" t="s">
        <v>881</v>
      </c>
      <c r="B344" s="81" t="s">
        <v>864</v>
      </c>
      <c r="C344" s="82">
        <v>12047</v>
      </c>
      <c r="D344" s="83">
        <v>99910</v>
      </c>
      <c r="E344" s="81" t="s">
        <v>2</v>
      </c>
      <c r="F344" s="84">
        <v>0.81280000000000008</v>
      </c>
    </row>
    <row r="345" spans="1:6" x14ac:dyDescent="0.25">
      <c r="A345" s="75" t="s">
        <v>882</v>
      </c>
      <c r="B345" s="76" t="s">
        <v>864</v>
      </c>
      <c r="C345" s="77">
        <v>12049</v>
      </c>
      <c r="D345" s="78">
        <v>99910</v>
      </c>
      <c r="E345" s="76" t="s">
        <v>2</v>
      </c>
      <c r="F345" s="79">
        <v>0.81280000000000008</v>
      </c>
    </row>
    <row r="346" spans="1:6" x14ac:dyDescent="0.25">
      <c r="A346" s="80" t="s">
        <v>883</v>
      </c>
      <c r="B346" s="81" t="s">
        <v>864</v>
      </c>
      <c r="C346" s="82">
        <v>12051</v>
      </c>
      <c r="D346" s="83">
        <v>99910</v>
      </c>
      <c r="E346" s="81" t="s">
        <v>2</v>
      </c>
      <c r="F346" s="84">
        <v>0.81280000000000008</v>
      </c>
    </row>
    <row r="347" spans="1:6" x14ac:dyDescent="0.25">
      <c r="A347" s="75" t="s">
        <v>884</v>
      </c>
      <c r="B347" s="76" t="s">
        <v>864</v>
      </c>
      <c r="C347" s="77">
        <v>12053</v>
      </c>
      <c r="D347" s="78">
        <v>45300</v>
      </c>
      <c r="E347" s="76" t="s">
        <v>468</v>
      </c>
      <c r="F347" s="79">
        <v>0.88260000000000005</v>
      </c>
    </row>
    <row r="348" spans="1:6" x14ac:dyDescent="0.25">
      <c r="A348" s="80" t="s">
        <v>885</v>
      </c>
      <c r="B348" s="81" t="s">
        <v>864</v>
      </c>
      <c r="C348" s="82">
        <v>12055</v>
      </c>
      <c r="D348" s="83">
        <v>42700</v>
      </c>
      <c r="E348" s="81" t="s">
        <v>468</v>
      </c>
      <c r="F348" s="84">
        <v>0.82240000000000002</v>
      </c>
    </row>
    <row r="349" spans="1:6" x14ac:dyDescent="0.25">
      <c r="A349" s="75" t="s">
        <v>886</v>
      </c>
      <c r="B349" s="76" t="s">
        <v>864</v>
      </c>
      <c r="C349" s="77">
        <v>12057</v>
      </c>
      <c r="D349" s="78">
        <v>45300</v>
      </c>
      <c r="E349" s="76" t="s">
        <v>468</v>
      </c>
      <c r="F349" s="79">
        <v>0.88260000000000005</v>
      </c>
    </row>
    <row r="350" spans="1:6" x14ac:dyDescent="0.25">
      <c r="A350" s="80" t="s">
        <v>887</v>
      </c>
      <c r="B350" s="81" t="s">
        <v>864</v>
      </c>
      <c r="C350" s="82">
        <v>12059</v>
      </c>
      <c r="D350" s="83">
        <v>99910</v>
      </c>
      <c r="E350" s="81" t="s">
        <v>2</v>
      </c>
      <c r="F350" s="84">
        <v>0.81280000000000008</v>
      </c>
    </row>
    <row r="351" spans="1:6" x14ac:dyDescent="0.25">
      <c r="A351" s="75" t="s">
        <v>888</v>
      </c>
      <c r="B351" s="76" t="s">
        <v>864</v>
      </c>
      <c r="C351" s="77">
        <v>12061</v>
      </c>
      <c r="D351" s="78">
        <v>42680</v>
      </c>
      <c r="E351" s="76" t="s">
        <v>468</v>
      </c>
      <c r="F351" s="79">
        <v>0.79020000000000001</v>
      </c>
    </row>
    <row r="352" spans="1:6" x14ac:dyDescent="0.25">
      <c r="A352" s="80" t="s">
        <v>599</v>
      </c>
      <c r="B352" s="81" t="s">
        <v>864</v>
      </c>
      <c r="C352" s="82">
        <v>12063</v>
      </c>
      <c r="D352" s="83">
        <v>99910</v>
      </c>
      <c r="E352" s="81" t="s">
        <v>467</v>
      </c>
      <c r="F352" s="84">
        <v>0.81280000000000008</v>
      </c>
    </row>
    <row r="353" spans="1:6" x14ac:dyDescent="0.25">
      <c r="A353" s="75" t="s">
        <v>600</v>
      </c>
      <c r="B353" s="76" t="s">
        <v>864</v>
      </c>
      <c r="C353" s="77">
        <v>12065</v>
      </c>
      <c r="D353" s="78">
        <v>45220</v>
      </c>
      <c r="E353" s="76" t="s">
        <v>468</v>
      </c>
      <c r="F353" s="79">
        <v>0.82220000000000004</v>
      </c>
    </row>
    <row r="354" spans="1:6" x14ac:dyDescent="0.25">
      <c r="A354" s="80" t="s">
        <v>706</v>
      </c>
      <c r="B354" s="81" t="s">
        <v>864</v>
      </c>
      <c r="C354" s="82">
        <v>12067</v>
      </c>
      <c r="D354" s="83">
        <v>99910</v>
      </c>
      <c r="E354" s="81" t="s">
        <v>2</v>
      </c>
      <c r="F354" s="84">
        <v>0.81280000000000008</v>
      </c>
    </row>
    <row r="355" spans="1:6" x14ac:dyDescent="0.25">
      <c r="A355" s="75" t="s">
        <v>752</v>
      </c>
      <c r="B355" s="76" t="s">
        <v>864</v>
      </c>
      <c r="C355" s="77">
        <v>12069</v>
      </c>
      <c r="D355" s="78">
        <v>36740</v>
      </c>
      <c r="E355" s="76" t="s">
        <v>468</v>
      </c>
      <c r="F355" s="79">
        <v>0.90029999999999999</v>
      </c>
    </row>
    <row r="356" spans="1:6" x14ac:dyDescent="0.25">
      <c r="A356" s="80" t="s">
        <v>604</v>
      </c>
      <c r="B356" s="81" t="s">
        <v>864</v>
      </c>
      <c r="C356" s="82">
        <v>12071</v>
      </c>
      <c r="D356" s="83">
        <v>15980</v>
      </c>
      <c r="E356" s="81" t="s">
        <v>468</v>
      </c>
      <c r="F356" s="84">
        <v>0.92259999999999998</v>
      </c>
    </row>
    <row r="357" spans="1:6" x14ac:dyDescent="0.25">
      <c r="A357" s="75" t="s">
        <v>889</v>
      </c>
      <c r="B357" s="76" t="s">
        <v>864</v>
      </c>
      <c r="C357" s="77">
        <v>12073</v>
      </c>
      <c r="D357" s="78">
        <v>45220</v>
      </c>
      <c r="E357" s="76" t="s">
        <v>468</v>
      </c>
      <c r="F357" s="79">
        <v>0.82220000000000004</v>
      </c>
    </row>
    <row r="358" spans="1:6" x14ac:dyDescent="0.25">
      <c r="A358" s="80" t="s">
        <v>890</v>
      </c>
      <c r="B358" s="81" t="s">
        <v>864</v>
      </c>
      <c r="C358" s="82">
        <v>12075</v>
      </c>
      <c r="D358" s="83">
        <v>23540</v>
      </c>
      <c r="E358" s="81" t="s">
        <v>468</v>
      </c>
      <c r="F358" s="84">
        <v>0.89139999999999997</v>
      </c>
    </row>
    <row r="359" spans="1:6" x14ac:dyDescent="0.25">
      <c r="A359" s="75" t="s">
        <v>891</v>
      </c>
      <c r="B359" s="76" t="s">
        <v>864</v>
      </c>
      <c r="C359" s="77">
        <v>12077</v>
      </c>
      <c r="D359" s="78">
        <v>99910</v>
      </c>
      <c r="E359" s="76" t="s">
        <v>2</v>
      </c>
      <c r="F359" s="79">
        <v>0.81280000000000008</v>
      </c>
    </row>
    <row r="360" spans="1:6" x14ac:dyDescent="0.25">
      <c r="A360" s="80" t="s">
        <v>608</v>
      </c>
      <c r="B360" s="81" t="s">
        <v>864</v>
      </c>
      <c r="C360" s="82">
        <v>12079</v>
      </c>
      <c r="D360" s="83">
        <v>99910</v>
      </c>
      <c r="E360" s="81" t="s">
        <v>467</v>
      </c>
      <c r="F360" s="84">
        <v>0.81280000000000008</v>
      </c>
    </row>
    <row r="361" spans="1:6" x14ac:dyDescent="0.25">
      <c r="A361" s="75" t="s">
        <v>892</v>
      </c>
      <c r="B361" s="76" t="s">
        <v>864</v>
      </c>
      <c r="C361" s="77">
        <v>12081</v>
      </c>
      <c r="D361" s="78">
        <v>35840</v>
      </c>
      <c r="E361" s="76" t="s">
        <v>468</v>
      </c>
      <c r="F361" s="79">
        <v>0.93189999999999995</v>
      </c>
    </row>
    <row r="362" spans="1:6" x14ac:dyDescent="0.25">
      <c r="A362" s="80" t="s">
        <v>610</v>
      </c>
      <c r="B362" s="81" t="s">
        <v>864</v>
      </c>
      <c r="C362" s="82">
        <v>12083</v>
      </c>
      <c r="D362" s="83">
        <v>36100</v>
      </c>
      <c r="E362" s="81" t="s">
        <v>468</v>
      </c>
      <c r="F362" s="84">
        <v>0.87339999999999995</v>
      </c>
    </row>
    <row r="363" spans="1:6" x14ac:dyDescent="0.25">
      <c r="A363" s="75" t="s">
        <v>893</v>
      </c>
      <c r="B363" s="76" t="s">
        <v>864</v>
      </c>
      <c r="C363" s="77">
        <v>12085</v>
      </c>
      <c r="D363" s="78">
        <v>38940</v>
      </c>
      <c r="E363" s="76" t="s">
        <v>468</v>
      </c>
      <c r="F363" s="79">
        <v>0.89570000000000005</v>
      </c>
    </row>
    <row r="364" spans="1:6" x14ac:dyDescent="0.25">
      <c r="A364" s="80" t="s">
        <v>894</v>
      </c>
      <c r="B364" s="81" t="s">
        <v>864</v>
      </c>
      <c r="C364" s="82">
        <v>12086</v>
      </c>
      <c r="D364" s="83">
        <v>33124</v>
      </c>
      <c r="E364" s="81" t="s">
        <v>468</v>
      </c>
      <c r="F364" s="84">
        <v>0.9415</v>
      </c>
    </row>
    <row r="365" spans="1:6" x14ac:dyDescent="0.25">
      <c r="A365" s="75" t="s">
        <v>613</v>
      </c>
      <c r="B365" s="76" t="s">
        <v>864</v>
      </c>
      <c r="C365" s="77">
        <v>12087</v>
      </c>
      <c r="D365" s="78">
        <v>99910</v>
      </c>
      <c r="E365" s="76" t="s">
        <v>467</v>
      </c>
      <c r="F365" s="79">
        <v>0.81280000000000008</v>
      </c>
    </row>
    <row r="366" spans="1:6" x14ac:dyDescent="0.25">
      <c r="A366" s="80" t="s">
        <v>895</v>
      </c>
      <c r="B366" s="81" t="s">
        <v>864</v>
      </c>
      <c r="C366" s="82">
        <v>12089</v>
      </c>
      <c r="D366" s="83">
        <v>27260</v>
      </c>
      <c r="E366" s="81" t="s">
        <v>468</v>
      </c>
      <c r="F366" s="84">
        <v>0.83899999999999997</v>
      </c>
    </row>
    <row r="367" spans="1:6" x14ac:dyDescent="0.25">
      <c r="A367" s="75" t="s">
        <v>896</v>
      </c>
      <c r="B367" s="76" t="s">
        <v>864</v>
      </c>
      <c r="C367" s="77">
        <v>12091</v>
      </c>
      <c r="D367" s="78">
        <v>18880</v>
      </c>
      <c r="E367" s="76" t="s">
        <v>468</v>
      </c>
      <c r="F367" s="79">
        <v>0.88870000000000005</v>
      </c>
    </row>
    <row r="368" spans="1:6" x14ac:dyDescent="0.25">
      <c r="A368" s="80" t="s">
        <v>897</v>
      </c>
      <c r="B368" s="81" t="s">
        <v>864</v>
      </c>
      <c r="C368" s="82">
        <v>12093</v>
      </c>
      <c r="D368" s="83">
        <v>99910</v>
      </c>
      <c r="E368" s="81" t="s">
        <v>2</v>
      </c>
      <c r="F368" s="84">
        <v>0.81280000000000008</v>
      </c>
    </row>
    <row r="369" spans="1:6" x14ac:dyDescent="0.25">
      <c r="A369" s="75" t="s">
        <v>764</v>
      </c>
      <c r="B369" s="76" t="s">
        <v>864</v>
      </c>
      <c r="C369" s="77">
        <v>12095</v>
      </c>
      <c r="D369" s="78">
        <v>36740</v>
      </c>
      <c r="E369" s="76" t="s">
        <v>468</v>
      </c>
      <c r="F369" s="79">
        <v>0.90029999999999999</v>
      </c>
    </row>
    <row r="370" spans="1:6" x14ac:dyDescent="0.25">
      <c r="A370" s="80" t="s">
        <v>898</v>
      </c>
      <c r="B370" s="81" t="s">
        <v>864</v>
      </c>
      <c r="C370" s="82">
        <v>12097</v>
      </c>
      <c r="D370" s="83">
        <v>36740</v>
      </c>
      <c r="E370" s="81" t="s">
        <v>468</v>
      </c>
      <c r="F370" s="84">
        <v>0.90029999999999999</v>
      </c>
    </row>
    <row r="371" spans="1:6" x14ac:dyDescent="0.25">
      <c r="A371" s="75" t="s">
        <v>899</v>
      </c>
      <c r="B371" s="76" t="s">
        <v>864</v>
      </c>
      <c r="C371" s="77">
        <v>12099</v>
      </c>
      <c r="D371" s="78">
        <v>48424</v>
      </c>
      <c r="E371" s="76" t="s">
        <v>468</v>
      </c>
      <c r="F371" s="79">
        <v>0.89959999999999996</v>
      </c>
    </row>
    <row r="372" spans="1:6" x14ac:dyDescent="0.25">
      <c r="A372" s="80" t="s">
        <v>900</v>
      </c>
      <c r="B372" s="81" t="s">
        <v>864</v>
      </c>
      <c r="C372" s="82">
        <v>12101</v>
      </c>
      <c r="D372" s="83">
        <v>45300</v>
      </c>
      <c r="E372" s="81" t="s">
        <v>468</v>
      </c>
      <c r="F372" s="84">
        <v>0.88260000000000005</v>
      </c>
    </row>
    <row r="373" spans="1:6" x14ac:dyDescent="0.25">
      <c r="A373" s="75" t="s">
        <v>901</v>
      </c>
      <c r="B373" s="76" t="s">
        <v>864</v>
      </c>
      <c r="C373" s="77">
        <v>12103</v>
      </c>
      <c r="D373" s="78">
        <v>45300</v>
      </c>
      <c r="E373" s="76" t="s">
        <v>468</v>
      </c>
      <c r="F373" s="79">
        <v>0.88260000000000005</v>
      </c>
    </row>
    <row r="374" spans="1:6" x14ac:dyDescent="0.25">
      <c r="A374" s="80" t="s">
        <v>718</v>
      </c>
      <c r="B374" s="81" t="s">
        <v>864</v>
      </c>
      <c r="C374" s="82">
        <v>12105</v>
      </c>
      <c r="D374" s="83">
        <v>29460</v>
      </c>
      <c r="E374" s="81" t="s">
        <v>468</v>
      </c>
      <c r="F374" s="84">
        <v>0.8014</v>
      </c>
    </row>
    <row r="375" spans="1:6" x14ac:dyDescent="0.25">
      <c r="A375" s="75" t="s">
        <v>902</v>
      </c>
      <c r="B375" s="76" t="s">
        <v>864</v>
      </c>
      <c r="C375" s="77">
        <v>12107</v>
      </c>
      <c r="D375" s="78">
        <v>99910</v>
      </c>
      <c r="E375" s="76" t="s">
        <v>2</v>
      </c>
      <c r="F375" s="79">
        <v>0.81280000000000008</v>
      </c>
    </row>
    <row r="376" spans="1:6" x14ac:dyDescent="0.25">
      <c r="A376" s="80" t="s">
        <v>903</v>
      </c>
      <c r="B376" s="81" t="s">
        <v>864</v>
      </c>
      <c r="C376" s="82">
        <v>12109</v>
      </c>
      <c r="D376" s="83">
        <v>27260</v>
      </c>
      <c r="E376" s="81" t="s">
        <v>468</v>
      </c>
      <c r="F376" s="84">
        <v>0.83899999999999997</v>
      </c>
    </row>
    <row r="377" spans="1:6" x14ac:dyDescent="0.25">
      <c r="A377" s="75" t="s">
        <v>904</v>
      </c>
      <c r="B377" s="76" t="s">
        <v>864</v>
      </c>
      <c r="C377" s="77">
        <v>12111</v>
      </c>
      <c r="D377" s="78">
        <v>38940</v>
      </c>
      <c r="E377" s="76" t="s">
        <v>468</v>
      </c>
      <c r="F377" s="79">
        <v>0.89570000000000005</v>
      </c>
    </row>
    <row r="378" spans="1:6" x14ac:dyDescent="0.25">
      <c r="A378" s="80" t="s">
        <v>905</v>
      </c>
      <c r="B378" s="81" t="s">
        <v>864</v>
      </c>
      <c r="C378" s="82">
        <v>12113</v>
      </c>
      <c r="D378" s="83">
        <v>37860</v>
      </c>
      <c r="E378" s="81" t="s">
        <v>468</v>
      </c>
      <c r="F378" s="84">
        <v>0.80910000000000004</v>
      </c>
    </row>
    <row r="379" spans="1:6" x14ac:dyDescent="0.25">
      <c r="A379" s="75" t="s">
        <v>906</v>
      </c>
      <c r="B379" s="76" t="s">
        <v>864</v>
      </c>
      <c r="C379" s="77">
        <v>12115</v>
      </c>
      <c r="D379" s="78">
        <v>35840</v>
      </c>
      <c r="E379" s="76" t="s">
        <v>468</v>
      </c>
      <c r="F379" s="79">
        <v>0.93189999999999995</v>
      </c>
    </row>
    <row r="380" spans="1:6" x14ac:dyDescent="0.25">
      <c r="A380" s="80" t="s">
        <v>907</v>
      </c>
      <c r="B380" s="81" t="s">
        <v>864</v>
      </c>
      <c r="C380" s="82">
        <v>12117</v>
      </c>
      <c r="D380" s="83">
        <v>36740</v>
      </c>
      <c r="E380" s="81" t="s">
        <v>468</v>
      </c>
      <c r="F380" s="84">
        <v>0.90029999999999999</v>
      </c>
    </row>
    <row r="381" spans="1:6" x14ac:dyDescent="0.25">
      <c r="A381" s="75" t="s">
        <v>623</v>
      </c>
      <c r="B381" s="76" t="s">
        <v>864</v>
      </c>
      <c r="C381" s="77">
        <v>12119</v>
      </c>
      <c r="D381" s="78">
        <v>45540</v>
      </c>
      <c r="E381" s="76" t="s">
        <v>468</v>
      </c>
      <c r="F381" s="79">
        <v>0.79359999999999997</v>
      </c>
    </row>
    <row r="382" spans="1:6" x14ac:dyDescent="0.25">
      <c r="A382" s="80" t="s">
        <v>908</v>
      </c>
      <c r="B382" s="81" t="s">
        <v>864</v>
      </c>
      <c r="C382" s="82">
        <v>12121</v>
      </c>
      <c r="D382" s="83">
        <v>99910</v>
      </c>
      <c r="E382" s="81" t="s">
        <v>2</v>
      </c>
      <c r="F382" s="84">
        <v>0.81280000000000008</v>
      </c>
    </row>
    <row r="383" spans="1:6" x14ac:dyDescent="0.25">
      <c r="A383" s="75" t="s">
        <v>909</v>
      </c>
      <c r="B383" s="76" t="s">
        <v>864</v>
      </c>
      <c r="C383" s="77">
        <v>12123</v>
      </c>
      <c r="D383" s="78">
        <v>99910</v>
      </c>
      <c r="E383" s="76" t="s">
        <v>467</v>
      </c>
      <c r="F383" s="79">
        <v>0.81280000000000008</v>
      </c>
    </row>
    <row r="384" spans="1:6" x14ac:dyDescent="0.25">
      <c r="A384" s="80" t="s">
        <v>730</v>
      </c>
      <c r="B384" s="81" t="s">
        <v>864</v>
      </c>
      <c r="C384" s="82">
        <v>12125</v>
      </c>
      <c r="D384" s="83">
        <v>99910</v>
      </c>
      <c r="E384" s="81" t="s">
        <v>2</v>
      </c>
      <c r="F384" s="84">
        <v>0.81280000000000008</v>
      </c>
    </row>
    <row r="385" spans="1:6" x14ac:dyDescent="0.25">
      <c r="A385" s="75" t="s">
        <v>910</v>
      </c>
      <c r="B385" s="76" t="s">
        <v>864</v>
      </c>
      <c r="C385" s="77">
        <v>12127</v>
      </c>
      <c r="D385" s="78">
        <v>19660</v>
      </c>
      <c r="E385" s="76" t="s">
        <v>468</v>
      </c>
      <c r="F385" s="79">
        <v>0.83379999999999999</v>
      </c>
    </row>
    <row r="386" spans="1:6" x14ac:dyDescent="0.25">
      <c r="A386" s="80" t="s">
        <v>911</v>
      </c>
      <c r="B386" s="81" t="s">
        <v>864</v>
      </c>
      <c r="C386" s="82">
        <v>12129</v>
      </c>
      <c r="D386" s="83">
        <v>45220</v>
      </c>
      <c r="E386" s="81" t="s">
        <v>468</v>
      </c>
      <c r="F386" s="84">
        <v>0.82220000000000004</v>
      </c>
    </row>
    <row r="387" spans="1:6" x14ac:dyDescent="0.25">
      <c r="A387" s="75" t="s">
        <v>912</v>
      </c>
      <c r="B387" s="76" t="s">
        <v>864</v>
      </c>
      <c r="C387" s="77">
        <v>12131</v>
      </c>
      <c r="D387" s="78">
        <v>18880</v>
      </c>
      <c r="E387" s="76" t="s">
        <v>468</v>
      </c>
      <c r="F387" s="79">
        <v>0.88870000000000005</v>
      </c>
    </row>
    <row r="388" spans="1:6" x14ac:dyDescent="0.25">
      <c r="A388" s="80" t="s">
        <v>628</v>
      </c>
      <c r="B388" s="81" t="s">
        <v>864</v>
      </c>
      <c r="C388" s="82">
        <v>12133</v>
      </c>
      <c r="D388" s="83">
        <v>99910</v>
      </c>
      <c r="E388" s="81" t="s">
        <v>467</v>
      </c>
      <c r="F388" s="84">
        <v>0.81280000000000008</v>
      </c>
    </row>
    <row r="389" spans="1:6" x14ac:dyDescent="0.25">
      <c r="A389" s="75" t="s">
        <v>913</v>
      </c>
      <c r="B389" s="76" t="s">
        <v>914</v>
      </c>
      <c r="C389" s="77">
        <v>13001</v>
      </c>
      <c r="D389" s="78">
        <v>99911</v>
      </c>
      <c r="E389" s="76" t="s">
        <v>467</v>
      </c>
      <c r="F389" s="79">
        <v>0.75370000000000004</v>
      </c>
    </row>
    <row r="390" spans="1:6" x14ac:dyDescent="0.25">
      <c r="A390" s="80" t="s">
        <v>915</v>
      </c>
      <c r="B390" s="81" t="s">
        <v>914</v>
      </c>
      <c r="C390" s="82">
        <v>13003</v>
      </c>
      <c r="D390" s="83">
        <v>99911</v>
      </c>
      <c r="E390" s="81" t="s">
        <v>467</v>
      </c>
      <c r="F390" s="84">
        <v>0.75370000000000004</v>
      </c>
    </row>
    <row r="391" spans="1:6" x14ac:dyDescent="0.25">
      <c r="A391" s="75" t="s">
        <v>916</v>
      </c>
      <c r="B391" s="76" t="s">
        <v>914</v>
      </c>
      <c r="C391" s="77">
        <v>13005</v>
      </c>
      <c r="D391" s="78">
        <v>99911</v>
      </c>
      <c r="E391" s="76" t="s">
        <v>2</v>
      </c>
      <c r="F391" s="79">
        <v>0.75370000000000004</v>
      </c>
    </row>
    <row r="392" spans="1:6" x14ac:dyDescent="0.25">
      <c r="A392" s="80" t="s">
        <v>865</v>
      </c>
      <c r="B392" s="81" t="s">
        <v>914</v>
      </c>
      <c r="C392" s="82">
        <v>13007</v>
      </c>
      <c r="D392" s="83">
        <v>99911</v>
      </c>
      <c r="E392" s="81" t="s">
        <v>467</v>
      </c>
      <c r="F392" s="84">
        <v>0.75370000000000004</v>
      </c>
    </row>
    <row r="393" spans="1:6" x14ac:dyDescent="0.25">
      <c r="A393" s="75" t="s">
        <v>565</v>
      </c>
      <c r="B393" s="76" t="s">
        <v>914</v>
      </c>
      <c r="C393" s="77">
        <v>13009</v>
      </c>
      <c r="D393" s="78">
        <v>99911</v>
      </c>
      <c r="E393" s="76" t="s">
        <v>467</v>
      </c>
      <c r="F393" s="79">
        <v>0.75370000000000004</v>
      </c>
    </row>
    <row r="394" spans="1:6" x14ac:dyDescent="0.25">
      <c r="A394" s="80" t="s">
        <v>917</v>
      </c>
      <c r="B394" s="81" t="s">
        <v>914</v>
      </c>
      <c r="C394" s="82">
        <v>13011</v>
      </c>
      <c r="D394" s="83">
        <v>99911</v>
      </c>
      <c r="E394" s="81" t="s">
        <v>467</v>
      </c>
      <c r="F394" s="84">
        <v>0.75370000000000004</v>
      </c>
    </row>
    <row r="395" spans="1:6" x14ac:dyDescent="0.25">
      <c r="A395" s="75" t="s">
        <v>918</v>
      </c>
      <c r="B395" s="76" t="s">
        <v>914</v>
      </c>
      <c r="C395" s="77">
        <v>13013</v>
      </c>
      <c r="D395" s="78">
        <v>12060</v>
      </c>
      <c r="E395" s="76" t="s">
        <v>468</v>
      </c>
      <c r="F395" s="79">
        <v>0.95079999999999998</v>
      </c>
    </row>
    <row r="396" spans="1:6" x14ac:dyDescent="0.25">
      <c r="A396" s="80" t="s">
        <v>919</v>
      </c>
      <c r="B396" s="81" t="s">
        <v>914</v>
      </c>
      <c r="C396" s="82">
        <v>13015</v>
      </c>
      <c r="D396" s="83">
        <v>12060</v>
      </c>
      <c r="E396" s="81" t="s">
        <v>468</v>
      </c>
      <c r="F396" s="84">
        <v>0.95079999999999998</v>
      </c>
    </row>
    <row r="397" spans="1:6" x14ac:dyDescent="0.25">
      <c r="A397" s="75" t="s">
        <v>920</v>
      </c>
      <c r="B397" s="76" t="s">
        <v>914</v>
      </c>
      <c r="C397" s="77">
        <v>13017</v>
      </c>
      <c r="D397" s="78">
        <v>99911</v>
      </c>
      <c r="E397" s="76" t="s">
        <v>467</v>
      </c>
      <c r="F397" s="79">
        <v>0.75370000000000004</v>
      </c>
    </row>
    <row r="398" spans="1:6" x14ac:dyDescent="0.25">
      <c r="A398" s="80" t="s">
        <v>921</v>
      </c>
      <c r="B398" s="81" t="s">
        <v>914</v>
      </c>
      <c r="C398" s="82">
        <v>13019</v>
      </c>
      <c r="D398" s="83">
        <v>99911</v>
      </c>
      <c r="E398" s="81" t="s">
        <v>2</v>
      </c>
      <c r="F398" s="84">
        <v>0.75370000000000004</v>
      </c>
    </row>
    <row r="399" spans="1:6" x14ac:dyDescent="0.25">
      <c r="A399" s="75" t="s">
        <v>567</v>
      </c>
      <c r="B399" s="76" t="s">
        <v>914</v>
      </c>
      <c r="C399" s="77">
        <v>13021</v>
      </c>
      <c r="D399" s="78">
        <v>31420</v>
      </c>
      <c r="E399" s="76" t="s">
        <v>468</v>
      </c>
      <c r="F399" s="79">
        <v>0.88690000000000002</v>
      </c>
    </row>
    <row r="400" spans="1:6" x14ac:dyDescent="0.25">
      <c r="A400" s="80" t="s">
        <v>922</v>
      </c>
      <c r="B400" s="81" t="s">
        <v>914</v>
      </c>
      <c r="C400" s="82">
        <v>13023</v>
      </c>
      <c r="D400" s="83">
        <v>99911</v>
      </c>
      <c r="E400" s="81" t="s">
        <v>467</v>
      </c>
      <c r="F400" s="84">
        <v>0.75370000000000004</v>
      </c>
    </row>
    <row r="401" spans="1:6" x14ac:dyDescent="0.25">
      <c r="A401" s="75" t="s">
        <v>923</v>
      </c>
      <c r="B401" s="76" t="s">
        <v>914</v>
      </c>
      <c r="C401" s="77">
        <v>13025</v>
      </c>
      <c r="D401" s="78">
        <v>15260</v>
      </c>
      <c r="E401" s="76" t="s">
        <v>468</v>
      </c>
      <c r="F401" s="79">
        <v>0.77669999999999995</v>
      </c>
    </row>
    <row r="402" spans="1:6" x14ac:dyDescent="0.25">
      <c r="A402" s="80" t="s">
        <v>924</v>
      </c>
      <c r="B402" s="81" t="s">
        <v>914</v>
      </c>
      <c r="C402" s="82">
        <v>13027</v>
      </c>
      <c r="D402" s="83">
        <v>46660</v>
      </c>
      <c r="E402" s="81" t="s">
        <v>468</v>
      </c>
      <c r="F402" s="84">
        <v>0.75880000000000003</v>
      </c>
    </row>
    <row r="403" spans="1:6" x14ac:dyDescent="0.25">
      <c r="A403" s="75" t="s">
        <v>925</v>
      </c>
      <c r="B403" s="76" t="s">
        <v>914</v>
      </c>
      <c r="C403" s="77">
        <v>13029</v>
      </c>
      <c r="D403" s="78">
        <v>42340</v>
      </c>
      <c r="E403" s="76" t="s">
        <v>468</v>
      </c>
      <c r="F403" s="79">
        <v>0.83340000000000003</v>
      </c>
    </row>
    <row r="404" spans="1:6" x14ac:dyDescent="0.25">
      <c r="A404" s="80" t="s">
        <v>926</v>
      </c>
      <c r="B404" s="81" t="s">
        <v>914</v>
      </c>
      <c r="C404" s="82">
        <v>13031</v>
      </c>
      <c r="D404" s="83">
        <v>99911</v>
      </c>
      <c r="E404" s="81" t="s">
        <v>467</v>
      </c>
      <c r="F404" s="84">
        <v>0.75370000000000004</v>
      </c>
    </row>
    <row r="405" spans="1:6" x14ac:dyDescent="0.25">
      <c r="A405" s="75" t="s">
        <v>927</v>
      </c>
      <c r="B405" s="76" t="s">
        <v>914</v>
      </c>
      <c r="C405" s="77">
        <v>13033</v>
      </c>
      <c r="D405" s="78">
        <v>12260</v>
      </c>
      <c r="E405" s="76" t="s">
        <v>468</v>
      </c>
      <c r="F405" s="79">
        <v>0.86309999999999998</v>
      </c>
    </row>
    <row r="406" spans="1:6" x14ac:dyDescent="0.25">
      <c r="A406" s="80" t="s">
        <v>928</v>
      </c>
      <c r="B406" s="81" t="s">
        <v>914</v>
      </c>
      <c r="C406" s="82">
        <v>13035</v>
      </c>
      <c r="D406" s="83">
        <v>12060</v>
      </c>
      <c r="E406" s="81" t="s">
        <v>468</v>
      </c>
      <c r="F406" s="84">
        <v>0.95079999999999998</v>
      </c>
    </row>
    <row r="407" spans="1:6" x14ac:dyDescent="0.25">
      <c r="A407" s="75" t="s">
        <v>571</v>
      </c>
      <c r="B407" s="76" t="s">
        <v>914</v>
      </c>
      <c r="C407" s="77">
        <v>13037</v>
      </c>
      <c r="D407" s="78">
        <v>99911</v>
      </c>
      <c r="E407" s="76" t="s">
        <v>467</v>
      </c>
      <c r="F407" s="79">
        <v>0.75370000000000004</v>
      </c>
    </row>
    <row r="408" spans="1:6" x14ac:dyDescent="0.25">
      <c r="A408" s="80" t="s">
        <v>929</v>
      </c>
      <c r="B408" s="81" t="s">
        <v>914</v>
      </c>
      <c r="C408" s="82">
        <v>13039</v>
      </c>
      <c r="D408" s="83">
        <v>99911</v>
      </c>
      <c r="E408" s="81" t="s">
        <v>467</v>
      </c>
      <c r="F408" s="84">
        <v>0.75370000000000004</v>
      </c>
    </row>
    <row r="409" spans="1:6" x14ac:dyDescent="0.25">
      <c r="A409" s="75" t="s">
        <v>930</v>
      </c>
      <c r="B409" s="76" t="s">
        <v>914</v>
      </c>
      <c r="C409" s="77">
        <v>13043</v>
      </c>
      <c r="D409" s="78">
        <v>99911</v>
      </c>
      <c r="E409" s="76" t="s">
        <v>467</v>
      </c>
      <c r="F409" s="79">
        <v>0.75370000000000004</v>
      </c>
    </row>
    <row r="410" spans="1:6" x14ac:dyDescent="0.25">
      <c r="A410" s="80" t="s">
        <v>684</v>
      </c>
      <c r="B410" s="81" t="s">
        <v>914</v>
      </c>
      <c r="C410" s="82">
        <v>13045</v>
      </c>
      <c r="D410" s="83">
        <v>12060</v>
      </c>
      <c r="E410" s="81" t="s">
        <v>468</v>
      </c>
      <c r="F410" s="84">
        <v>0.95079999999999998</v>
      </c>
    </row>
    <row r="411" spans="1:6" x14ac:dyDescent="0.25">
      <c r="A411" s="75" t="s">
        <v>931</v>
      </c>
      <c r="B411" s="76" t="s">
        <v>914</v>
      </c>
      <c r="C411" s="77">
        <v>13047</v>
      </c>
      <c r="D411" s="78">
        <v>16860</v>
      </c>
      <c r="E411" s="76" t="s">
        <v>468</v>
      </c>
      <c r="F411" s="79">
        <v>0.85530000000000006</v>
      </c>
    </row>
    <row r="412" spans="1:6" x14ac:dyDescent="0.25">
      <c r="A412" s="80" t="s">
        <v>932</v>
      </c>
      <c r="B412" s="81" t="s">
        <v>914</v>
      </c>
      <c r="C412" s="82">
        <v>13049</v>
      </c>
      <c r="D412" s="83">
        <v>99911</v>
      </c>
      <c r="E412" s="81" t="s">
        <v>467</v>
      </c>
      <c r="F412" s="84">
        <v>0.75370000000000004</v>
      </c>
    </row>
    <row r="413" spans="1:6" x14ac:dyDescent="0.25">
      <c r="A413" s="75" t="s">
        <v>933</v>
      </c>
      <c r="B413" s="76" t="s">
        <v>914</v>
      </c>
      <c r="C413" s="77">
        <v>13051</v>
      </c>
      <c r="D413" s="78">
        <v>42340</v>
      </c>
      <c r="E413" s="76" t="s">
        <v>468</v>
      </c>
      <c r="F413" s="79">
        <v>0.83340000000000003</v>
      </c>
    </row>
    <row r="414" spans="1:6" x14ac:dyDescent="0.25">
      <c r="A414" s="80" t="s">
        <v>934</v>
      </c>
      <c r="B414" s="81" t="s">
        <v>914</v>
      </c>
      <c r="C414" s="82">
        <v>13053</v>
      </c>
      <c r="D414" s="83">
        <v>17980</v>
      </c>
      <c r="E414" s="81" t="s">
        <v>468</v>
      </c>
      <c r="F414" s="84">
        <v>0.77900000000000003</v>
      </c>
    </row>
    <row r="415" spans="1:6" x14ac:dyDescent="0.25">
      <c r="A415" s="75" t="s">
        <v>935</v>
      </c>
      <c r="B415" s="76" t="s">
        <v>914</v>
      </c>
      <c r="C415" s="77">
        <v>13055</v>
      </c>
      <c r="D415" s="78">
        <v>99911</v>
      </c>
      <c r="E415" s="76" t="s">
        <v>2</v>
      </c>
      <c r="F415" s="79">
        <v>0.75370000000000004</v>
      </c>
    </row>
    <row r="416" spans="1:6" x14ac:dyDescent="0.25">
      <c r="A416" s="80" t="s">
        <v>573</v>
      </c>
      <c r="B416" s="81" t="s">
        <v>914</v>
      </c>
      <c r="C416" s="82">
        <v>13057</v>
      </c>
      <c r="D416" s="83">
        <v>12060</v>
      </c>
      <c r="E416" s="81" t="s">
        <v>468</v>
      </c>
      <c r="F416" s="84">
        <v>0.95079999999999998</v>
      </c>
    </row>
    <row r="417" spans="1:6" x14ac:dyDescent="0.25">
      <c r="A417" s="75" t="s">
        <v>576</v>
      </c>
      <c r="B417" s="76" t="s">
        <v>914</v>
      </c>
      <c r="C417" s="77">
        <v>13059</v>
      </c>
      <c r="D417" s="78">
        <v>12020</v>
      </c>
      <c r="E417" s="76" t="s">
        <v>468</v>
      </c>
      <c r="F417" s="79">
        <v>0.92630000000000001</v>
      </c>
    </row>
    <row r="418" spans="1:6" x14ac:dyDescent="0.25">
      <c r="A418" s="80" t="s">
        <v>577</v>
      </c>
      <c r="B418" s="81" t="s">
        <v>914</v>
      </c>
      <c r="C418" s="82">
        <v>13061</v>
      </c>
      <c r="D418" s="83">
        <v>99911</v>
      </c>
      <c r="E418" s="81" t="s">
        <v>467</v>
      </c>
      <c r="F418" s="84">
        <v>0.75370000000000004</v>
      </c>
    </row>
    <row r="419" spans="1:6" x14ac:dyDescent="0.25">
      <c r="A419" s="75" t="s">
        <v>936</v>
      </c>
      <c r="B419" s="76" t="s">
        <v>914</v>
      </c>
      <c r="C419" s="77">
        <v>13063</v>
      </c>
      <c r="D419" s="78">
        <v>12060</v>
      </c>
      <c r="E419" s="76" t="s">
        <v>468</v>
      </c>
      <c r="F419" s="79">
        <v>0.95079999999999998</v>
      </c>
    </row>
    <row r="420" spans="1:6" x14ac:dyDescent="0.25">
      <c r="A420" s="80" t="s">
        <v>937</v>
      </c>
      <c r="B420" s="81" t="s">
        <v>914</v>
      </c>
      <c r="C420" s="82">
        <v>13065</v>
      </c>
      <c r="D420" s="83">
        <v>99911</v>
      </c>
      <c r="E420" s="81" t="s">
        <v>2</v>
      </c>
      <c r="F420" s="84">
        <v>0.75370000000000004</v>
      </c>
    </row>
    <row r="421" spans="1:6" x14ac:dyDescent="0.25">
      <c r="A421" s="75" t="s">
        <v>938</v>
      </c>
      <c r="B421" s="76" t="s">
        <v>914</v>
      </c>
      <c r="C421" s="77">
        <v>13067</v>
      </c>
      <c r="D421" s="78">
        <v>12060</v>
      </c>
      <c r="E421" s="76" t="s">
        <v>468</v>
      </c>
      <c r="F421" s="79">
        <v>0.95079999999999998</v>
      </c>
    </row>
    <row r="422" spans="1:6" x14ac:dyDescent="0.25">
      <c r="A422" s="80" t="s">
        <v>579</v>
      </c>
      <c r="B422" s="81" t="s">
        <v>914</v>
      </c>
      <c r="C422" s="82">
        <v>13069</v>
      </c>
      <c r="D422" s="83">
        <v>99911</v>
      </c>
      <c r="E422" s="81" t="s">
        <v>467</v>
      </c>
      <c r="F422" s="84">
        <v>0.75370000000000004</v>
      </c>
    </row>
    <row r="423" spans="1:6" x14ac:dyDescent="0.25">
      <c r="A423" s="75" t="s">
        <v>939</v>
      </c>
      <c r="B423" s="76" t="s">
        <v>914</v>
      </c>
      <c r="C423" s="77">
        <v>13071</v>
      </c>
      <c r="D423" s="78">
        <v>99911</v>
      </c>
      <c r="E423" s="76" t="s">
        <v>467</v>
      </c>
      <c r="F423" s="79">
        <v>0.75370000000000004</v>
      </c>
    </row>
    <row r="424" spans="1:6" x14ac:dyDescent="0.25">
      <c r="A424" s="80" t="s">
        <v>688</v>
      </c>
      <c r="B424" s="81" t="s">
        <v>914</v>
      </c>
      <c r="C424" s="82">
        <v>13073</v>
      </c>
      <c r="D424" s="83">
        <v>12260</v>
      </c>
      <c r="E424" s="81" t="s">
        <v>468</v>
      </c>
      <c r="F424" s="84">
        <v>0.86309999999999998</v>
      </c>
    </row>
    <row r="425" spans="1:6" x14ac:dyDescent="0.25">
      <c r="A425" s="75" t="s">
        <v>940</v>
      </c>
      <c r="B425" s="76" t="s">
        <v>914</v>
      </c>
      <c r="C425" s="77">
        <v>13075</v>
      </c>
      <c r="D425" s="78">
        <v>99911</v>
      </c>
      <c r="E425" s="76" t="s">
        <v>2</v>
      </c>
      <c r="F425" s="79">
        <v>0.75370000000000004</v>
      </c>
    </row>
    <row r="426" spans="1:6" x14ac:dyDescent="0.25">
      <c r="A426" s="80" t="s">
        <v>941</v>
      </c>
      <c r="B426" s="81" t="s">
        <v>914</v>
      </c>
      <c r="C426" s="82">
        <v>13077</v>
      </c>
      <c r="D426" s="83">
        <v>12060</v>
      </c>
      <c r="E426" s="81" t="s">
        <v>468</v>
      </c>
      <c r="F426" s="84">
        <v>0.95079999999999998</v>
      </c>
    </row>
    <row r="427" spans="1:6" x14ac:dyDescent="0.25">
      <c r="A427" s="75" t="s">
        <v>691</v>
      </c>
      <c r="B427" s="76" t="s">
        <v>914</v>
      </c>
      <c r="C427" s="77">
        <v>13079</v>
      </c>
      <c r="D427" s="78">
        <v>31420</v>
      </c>
      <c r="E427" s="76" t="s">
        <v>468</v>
      </c>
      <c r="F427" s="79">
        <v>0.88690000000000002</v>
      </c>
    </row>
    <row r="428" spans="1:6" x14ac:dyDescent="0.25">
      <c r="A428" s="80" t="s">
        <v>942</v>
      </c>
      <c r="B428" s="81" t="s">
        <v>914</v>
      </c>
      <c r="C428" s="82">
        <v>13081</v>
      </c>
      <c r="D428" s="83">
        <v>99911</v>
      </c>
      <c r="E428" s="81" t="s">
        <v>467</v>
      </c>
      <c r="F428" s="84">
        <v>0.75370000000000004</v>
      </c>
    </row>
    <row r="429" spans="1:6" x14ac:dyDescent="0.25">
      <c r="A429" s="75" t="s">
        <v>943</v>
      </c>
      <c r="B429" s="76" t="s">
        <v>914</v>
      </c>
      <c r="C429" s="77">
        <v>13083</v>
      </c>
      <c r="D429" s="78">
        <v>16860</v>
      </c>
      <c r="E429" s="76" t="s">
        <v>468</v>
      </c>
      <c r="F429" s="79">
        <v>0.85530000000000006</v>
      </c>
    </row>
    <row r="430" spans="1:6" x14ac:dyDescent="0.25">
      <c r="A430" s="80" t="s">
        <v>944</v>
      </c>
      <c r="B430" s="81" t="s">
        <v>914</v>
      </c>
      <c r="C430" s="82">
        <v>13085</v>
      </c>
      <c r="D430" s="83">
        <v>12060</v>
      </c>
      <c r="E430" s="81" t="s">
        <v>468</v>
      </c>
      <c r="F430" s="84">
        <v>0.95079999999999998</v>
      </c>
    </row>
    <row r="431" spans="1:6" x14ac:dyDescent="0.25">
      <c r="A431" s="75" t="s">
        <v>945</v>
      </c>
      <c r="B431" s="76" t="s">
        <v>914</v>
      </c>
      <c r="C431" s="77">
        <v>13087</v>
      </c>
      <c r="D431" s="78">
        <v>99911</v>
      </c>
      <c r="E431" s="76" t="s">
        <v>467</v>
      </c>
      <c r="F431" s="79">
        <v>0.75370000000000004</v>
      </c>
    </row>
    <row r="432" spans="1:6" x14ac:dyDescent="0.25">
      <c r="A432" s="80" t="s">
        <v>588</v>
      </c>
      <c r="B432" s="81" t="s">
        <v>914</v>
      </c>
      <c r="C432" s="82">
        <v>13089</v>
      </c>
      <c r="D432" s="83">
        <v>12060</v>
      </c>
      <c r="E432" s="81" t="s">
        <v>468</v>
      </c>
      <c r="F432" s="84">
        <v>0.95079999999999998</v>
      </c>
    </row>
    <row r="433" spans="1:6" x14ac:dyDescent="0.25">
      <c r="A433" s="75" t="s">
        <v>946</v>
      </c>
      <c r="B433" s="76" t="s">
        <v>914</v>
      </c>
      <c r="C433" s="77">
        <v>13091</v>
      </c>
      <c r="D433" s="78">
        <v>99911</v>
      </c>
      <c r="E433" s="76" t="s">
        <v>2</v>
      </c>
      <c r="F433" s="79">
        <v>0.75370000000000004</v>
      </c>
    </row>
    <row r="434" spans="1:6" x14ac:dyDescent="0.25">
      <c r="A434" s="80" t="s">
        <v>947</v>
      </c>
      <c r="B434" s="81" t="s">
        <v>914</v>
      </c>
      <c r="C434" s="82">
        <v>13093</v>
      </c>
      <c r="D434" s="83">
        <v>99911</v>
      </c>
      <c r="E434" s="81" t="s">
        <v>467</v>
      </c>
      <c r="F434" s="84">
        <v>0.75370000000000004</v>
      </c>
    </row>
    <row r="435" spans="1:6" x14ac:dyDescent="0.25">
      <c r="A435" s="75" t="s">
        <v>948</v>
      </c>
      <c r="B435" s="76" t="s">
        <v>914</v>
      </c>
      <c r="C435" s="77">
        <v>13095</v>
      </c>
      <c r="D435" s="78">
        <v>10500</v>
      </c>
      <c r="E435" s="76" t="s">
        <v>468</v>
      </c>
      <c r="F435" s="79">
        <v>0.85450000000000004</v>
      </c>
    </row>
    <row r="436" spans="1:6" x14ac:dyDescent="0.25">
      <c r="A436" s="80" t="s">
        <v>811</v>
      </c>
      <c r="B436" s="81" t="s">
        <v>914</v>
      </c>
      <c r="C436" s="82">
        <v>13097</v>
      </c>
      <c r="D436" s="83">
        <v>12060</v>
      </c>
      <c r="E436" s="81" t="s">
        <v>468</v>
      </c>
      <c r="F436" s="84">
        <v>0.95079999999999998</v>
      </c>
    </row>
    <row r="437" spans="1:6" x14ac:dyDescent="0.25">
      <c r="A437" s="75" t="s">
        <v>949</v>
      </c>
      <c r="B437" s="76" t="s">
        <v>914</v>
      </c>
      <c r="C437" s="77">
        <v>13099</v>
      </c>
      <c r="D437" s="78">
        <v>99911</v>
      </c>
      <c r="E437" s="76" t="s">
        <v>2</v>
      </c>
      <c r="F437" s="79">
        <v>0.75370000000000004</v>
      </c>
    </row>
    <row r="438" spans="1:6" x14ac:dyDescent="0.25">
      <c r="A438" s="80" t="s">
        <v>950</v>
      </c>
      <c r="B438" s="81" t="s">
        <v>914</v>
      </c>
      <c r="C438" s="82">
        <v>13101</v>
      </c>
      <c r="D438" s="83">
        <v>46660</v>
      </c>
      <c r="E438" s="81" t="s">
        <v>468</v>
      </c>
      <c r="F438" s="84">
        <v>0.75880000000000003</v>
      </c>
    </row>
    <row r="439" spans="1:6" x14ac:dyDescent="0.25">
      <c r="A439" s="75" t="s">
        <v>951</v>
      </c>
      <c r="B439" s="76" t="s">
        <v>914</v>
      </c>
      <c r="C439" s="77">
        <v>13103</v>
      </c>
      <c r="D439" s="78">
        <v>42340</v>
      </c>
      <c r="E439" s="76" t="s">
        <v>468</v>
      </c>
      <c r="F439" s="79">
        <v>0.83340000000000003</v>
      </c>
    </row>
    <row r="440" spans="1:6" x14ac:dyDescent="0.25">
      <c r="A440" s="80" t="s">
        <v>813</v>
      </c>
      <c r="B440" s="81" t="s">
        <v>914</v>
      </c>
      <c r="C440" s="82">
        <v>13105</v>
      </c>
      <c r="D440" s="83">
        <v>99911</v>
      </c>
      <c r="E440" s="81" t="s">
        <v>467</v>
      </c>
      <c r="F440" s="84">
        <v>0.75370000000000004</v>
      </c>
    </row>
    <row r="441" spans="1:6" x14ac:dyDescent="0.25">
      <c r="A441" s="75" t="s">
        <v>952</v>
      </c>
      <c r="B441" s="76" t="s">
        <v>914</v>
      </c>
      <c r="C441" s="77">
        <v>13107</v>
      </c>
      <c r="D441" s="78">
        <v>99911</v>
      </c>
      <c r="E441" s="76" t="s">
        <v>467</v>
      </c>
      <c r="F441" s="79">
        <v>0.75370000000000004</v>
      </c>
    </row>
    <row r="442" spans="1:6" x14ac:dyDescent="0.25">
      <c r="A442" s="80" t="s">
        <v>953</v>
      </c>
      <c r="B442" s="81" t="s">
        <v>914</v>
      </c>
      <c r="C442" s="82">
        <v>13109</v>
      </c>
      <c r="D442" s="83">
        <v>99911</v>
      </c>
      <c r="E442" s="81" t="s">
        <v>467</v>
      </c>
      <c r="F442" s="84">
        <v>0.75370000000000004</v>
      </c>
    </row>
    <row r="443" spans="1:6" x14ac:dyDescent="0.25">
      <c r="A443" s="75" t="s">
        <v>954</v>
      </c>
      <c r="B443" s="76" t="s">
        <v>914</v>
      </c>
      <c r="C443" s="77">
        <v>13111</v>
      </c>
      <c r="D443" s="78">
        <v>99911</v>
      </c>
      <c r="E443" s="76" t="s">
        <v>467</v>
      </c>
      <c r="F443" s="79">
        <v>0.75370000000000004</v>
      </c>
    </row>
    <row r="444" spans="1:6" x14ac:dyDescent="0.25">
      <c r="A444" s="80" t="s">
        <v>592</v>
      </c>
      <c r="B444" s="81" t="s">
        <v>914</v>
      </c>
      <c r="C444" s="82">
        <v>13113</v>
      </c>
      <c r="D444" s="83">
        <v>12060</v>
      </c>
      <c r="E444" s="81" t="s">
        <v>468</v>
      </c>
      <c r="F444" s="84">
        <v>0.95079999999999998</v>
      </c>
    </row>
    <row r="445" spans="1:6" x14ac:dyDescent="0.25">
      <c r="A445" s="75" t="s">
        <v>955</v>
      </c>
      <c r="B445" s="76" t="s">
        <v>914</v>
      </c>
      <c r="C445" s="77">
        <v>13115</v>
      </c>
      <c r="D445" s="78">
        <v>40660</v>
      </c>
      <c r="E445" s="76" t="s">
        <v>468</v>
      </c>
      <c r="F445" s="79">
        <v>0.87320000000000009</v>
      </c>
    </row>
    <row r="446" spans="1:6" x14ac:dyDescent="0.25">
      <c r="A446" s="80" t="s">
        <v>956</v>
      </c>
      <c r="B446" s="81" t="s">
        <v>914</v>
      </c>
      <c r="C446" s="82">
        <v>13117</v>
      </c>
      <c r="D446" s="83">
        <v>12060</v>
      </c>
      <c r="E446" s="81" t="s">
        <v>468</v>
      </c>
      <c r="F446" s="84">
        <v>0.95079999999999998</v>
      </c>
    </row>
    <row r="447" spans="1:6" x14ac:dyDescent="0.25">
      <c r="A447" s="75" t="s">
        <v>593</v>
      </c>
      <c r="B447" s="76" t="s">
        <v>914</v>
      </c>
      <c r="C447" s="77">
        <v>13119</v>
      </c>
      <c r="D447" s="78">
        <v>99911</v>
      </c>
      <c r="E447" s="76" t="s">
        <v>2</v>
      </c>
      <c r="F447" s="79">
        <v>0.75370000000000004</v>
      </c>
    </row>
    <row r="448" spans="1:6" x14ac:dyDescent="0.25">
      <c r="A448" s="80" t="s">
        <v>697</v>
      </c>
      <c r="B448" s="81" t="s">
        <v>914</v>
      </c>
      <c r="C448" s="82">
        <v>13121</v>
      </c>
      <c r="D448" s="83">
        <v>12060</v>
      </c>
      <c r="E448" s="81" t="s">
        <v>468</v>
      </c>
      <c r="F448" s="84">
        <v>0.95079999999999998</v>
      </c>
    </row>
    <row r="449" spans="1:6" x14ac:dyDescent="0.25">
      <c r="A449" s="75" t="s">
        <v>957</v>
      </c>
      <c r="B449" s="76" t="s">
        <v>914</v>
      </c>
      <c r="C449" s="77">
        <v>13123</v>
      </c>
      <c r="D449" s="78">
        <v>99911</v>
      </c>
      <c r="E449" s="76" t="s">
        <v>467</v>
      </c>
      <c r="F449" s="79">
        <v>0.75370000000000004</v>
      </c>
    </row>
    <row r="450" spans="1:6" x14ac:dyDescent="0.25">
      <c r="A450" s="80" t="s">
        <v>958</v>
      </c>
      <c r="B450" s="81" t="s">
        <v>914</v>
      </c>
      <c r="C450" s="82">
        <v>13125</v>
      </c>
      <c r="D450" s="83">
        <v>99911</v>
      </c>
      <c r="E450" s="81" t="s">
        <v>467</v>
      </c>
      <c r="F450" s="84">
        <v>0.75370000000000004</v>
      </c>
    </row>
    <row r="451" spans="1:6" x14ac:dyDescent="0.25">
      <c r="A451" s="75" t="s">
        <v>959</v>
      </c>
      <c r="B451" s="76" t="s">
        <v>914</v>
      </c>
      <c r="C451" s="77">
        <v>13127</v>
      </c>
      <c r="D451" s="78">
        <v>15260</v>
      </c>
      <c r="E451" s="76" t="s">
        <v>468</v>
      </c>
      <c r="F451" s="79">
        <v>0.77669999999999995</v>
      </c>
    </row>
    <row r="452" spans="1:6" x14ac:dyDescent="0.25">
      <c r="A452" s="80" t="s">
        <v>960</v>
      </c>
      <c r="B452" s="81" t="s">
        <v>914</v>
      </c>
      <c r="C452" s="82">
        <v>13129</v>
      </c>
      <c r="D452" s="83">
        <v>99911</v>
      </c>
      <c r="E452" s="81" t="s">
        <v>467</v>
      </c>
      <c r="F452" s="84">
        <v>0.75370000000000004</v>
      </c>
    </row>
    <row r="453" spans="1:6" x14ac:dyDescent="0.25">
      <c r="A453" s="75" t="s">
        <v>961</v>
      </c>
      <c r="B453" s="76" t="s">
        <v>914</v>
      </c>
      <c r="C453" s="77">
        <v>13131</v>
      </c>
      <c r="D453" s="78">
        <v>99911</v>
      </c>
      <c r="E453" s="76" t="s">
        <v>467</v>
      </c>
      <c r="F453" s="79">
        <v>0.75370000000000004</v>
      </c>
    </row>
    <row r="454" spans="1:6" x14ac:dyDescent="0.25">
      <c r="A454" s="80" t="s">
        <v>595</v>
      </c>
      <c r="B454" s="81" t="s">
        <v>914</v>
      </c>
      <c r="C454" s="82">
        <v>13133</v>
      </c>
      <c r="D454" s="83">
        <v>99911</v>
      </c>
      <c r="E454" s="81" t="s">
        <v>467</v>
      </c>
      <c r="F454" s="84">
        <v>0.75370000000000004</v>
      </c>
    </row>
    <row r="455" spans="1:6" x14ac:dyDescent="0.25">
      <c r="A455" s="75" t="s">
        <v>962</v>
      </c>
      <c r="B455" s="76" t="s">
        <v>914</v>
      </c>
      <c r="C455" s="77">
        <v>13135</v>
      </c>
      <c r="D455" s="78">
        <v>12060</v>
      </c>
      <c r="E455" s="76" t="s">
        <v>468</v>
      </c>
      <c r="F455" s="79">
        <v>0.95079999999999998</v>
      </c>
    </row>
    <row r="456" spans="1:6" x14ac:dyDescent="0.25">
      <c r="A456" s="80" t="s">
        <v>963</v>
      </c>
      <c r="B456" s="81" t="s">
        <v>914</v>
      </c>
      <c r="C456" s="82">
        <v>13137</v>
      </c>
      <c r="D456" s="83">
        <v>99911</v>
      </c>
      <c r="E456" s="81" t="s">
        <v>467</v>
      </c>
      <c r="F456" s="84">
        <v>0.75370000000000004</v>
      </c>
    </row>
    <row r="457" spans="1:6" x14ac:dyDescent="0.25">
      <c r="A457" s="75" t="s">
        <v>964</v>
      </c>
      <c r="B457" s="76" t="s">
        <v>914</v>
      </c>
      <c r="C457" s="77">
        <v>13139</v>
      </c>
      <c r="D457" s="78">
        <v>23580</v>
      </c>
      <c r="E457" s="76" t="s">
        <v>468</v>
      </c>
      <c r="F457" s="79">
        <v>0.94000000000000006</v>
      </c>
    </row>
    <row r="458" spans="1:6" x14ac:dyDescent="0.25">
      <c r="A458" s="80" t="s">
        <v>965</v>
      </c>
      <c r="B458" s="81" t="s">
        <v>914</v>
      </c>
      <c r="C458" s="82">
        <v>13141</v>
      </c>
      <c r="D458" s="83">
        <v>99911</v>
      </c>
      <c r="E458" s="81" t="s">
        <v>467</v>
      </c>
      <c r="F458" s="84">
        <v>0.75370000000000004</v>
      </c>
    </row>
    <row r="459" spans="1:6" x14ac:dyDescent="0.25">
      <c r="A459" s="75" t="s">
        <v>966</v>
      </c>
      <c r="B459" s="76" t="s">
        <v>914</v>
      </c>
      <c r="C459" s="77">
        <v>13143</v>
      </c>
      <c r="D459" s="78">
        <v>12060</v>
      </c>
      <c r="E459" s="76" t="s">
        <v>468</v>
      </c>
      <c r="F459" s="79">
        <v>0.95079999999999998</v>
      </c>
    </row>
    <row r="460" spans="1:6" x14ac:dyDescent="0.25">
      <c r="A460" s="80" t="s">
        <v>967</v>
      </c>
      <c r="B460" s="81" t="s">
        <v>914</v>
      </c>
      <c r="C460" s="82">
        <v>13145</v>
      </c>
      <c r="D460" s="83">
        <v>17980</v>
      </c>
      <c r="E460" s="81" t="s">
        <v>468</v>
      </c>
      <c r="F460" s="84">
        <v>0.77900000000000003</v>
      </c>
    </row>
    <row r="461" spans="1:6" x14ac:dyDescent="0.25">
      <c r="A461" s="75" t="s">
        <v>968</v>
      </c>
      <c r="B461" s="76" t="s">
        <v>914</v>
      </c>
      <c r="C461" s="77">
        <v>13147</v>
      </c>
      <c r="D461" s="78">
        <v>99911</v>
      </c>
      <c r="E461" s="76" t="s">
        <v>467</v>
      </c>
      <c r="F461" s="79">
        <v>0.75370000000000004</v>
      </c>
    </row>
    <row r="462" spans="1:6" x14ac:dyDescent="0.25">
      <c r="A462" s="80" t="s">
        <v>969</v>
      </c>
      <c r="B462" s="81" t="s">
        <v>914</v>
      </c>
      <c r="C462" s="82">
        <v>13149</v>
      </c>
      <c r="D462" s="83">
        <v>12060</v>
      </c>
      <c r="E462" s="81" t="s">
        <v>468</v>
      </c>
      <c r="F462" s="84">
        <v>0.95079999999999998</v>
      </c>
    </row>
    <row r="463" spans="1:6" x14ac:dyDescent="0.25">
      <c r="A463" s="75" t="s">
        <v>597</v>
      </c>
      <c r="B463" s="76" t="s">
        <v>914</v>
      </c>
      <c r="C463" s="77">
        <v>13151</v>
      </c>
      <c r="D463" s="78">
        <v>12060</v>
      </c>
      <c r="E463" s="76" t="s">
        <v>468</v>
      </c>
      <c r="F463" s="79">
        <v>0.95079999999999998</v>
      </c>
    </row>
    <row r="464" spans="1:6" x14ac:dyDescent="0.25">
      <c r="A464" s="80" t="s">
        <v>598</v>
      </c>
      <c r="B464" s="81" t="s">
        <v>914</v>
      </c>
      <c r="C464" s="82">
        <v>13153</v>
      </c>
      <c r="D464" s="83">
        <v>47580</v>
      </c>
      <c r="E464" s="81" t="s">
        <v>468</v>
      </c>
      <c r="F464" s="84">
        <v>0.75090000000000001</v>
      </c>
    </row>
    <row r="465" spans="1:6" x14ac:dyDescent="0.25">
      <c r="A465" s="75" t="s">
        <v>970</v>
      </c>
      <c r="B465" s="76" t="s">
        <v>914</v>
      </c>
      <c r="C465" s="77">
        <v>13155</v>
      </c>
      <c r="D465" s="78">
        <v>99911</v>
      </c>
      <c r="E465" s="76" t="s">
        <v>467</v>
      </c>
      <c r="F465" s="79">
        <v>0.75370000000000004</v>
      </c>
    </row>
    <row r="466" spans="1:6" x14ac:dyDescent="0.25">
      <c r="A466" s="80" t="s">
        <v>599</v>
      </c>
      <c r="B466" s="81" t="s">
        <v>914</v>
      </c>
      <c r="C466" s="82">
        <v>13157</v>
      </c>
      <c r="D466" s="83">
        <v>99911</v>
      </c>
      <c r="E466" s="81" t="s">
        <v>467</v>
      </c>
      <c r="F466" s="84">
        <v>0.75370000000000004</v>
      </c>
    </row>
    <row r="467" spans="1:6" x14ac:dyDescent="0.25">
      <c r="A467" s="75" t="s">
        <v>971</v>
      </c>
      <c r="B467" s="76" t="s">
        <v>914</v>
      </c>
      <c r="C467" s="77">
        <v>13159</v>
      </c>
      <c r="D467" s="78">
        <v>12060</v>
      </c>
      <c r="E467" s="76" t="s">
        <v>468</v>
      </c>
      <c r="F467" s="79">
        <v>0.95079999999999998</v>
      </c>
    </row>
    <row r="468" spans="1:6" x14ac:dyDescent="0.25">
      <c r="A468" s="80" t="s">
        <v>972</v>
      </c>
      <c r="B468" s="81" t="s">
        <v>914</v>
      </c>
      <c r="C468" s="82">
        <v>13161</v>
      </c>
      <c r="D468" s="83">
        <v>99911</v>
      </c>
      <c r="E468" s="81" t="s">
        <v>467</v>
      </c>
      <c r="F468" s="84">
        <v>0.75370000000000004</v>
      </c>
    </row>
    <row r="469" spans="1:6" x14ac:dyDescent="0.25">
      <c r="A469" s="75" t="s">
        <v>600</v>
      </c>
      <c r="B469" s="76" t="s">
        <v>914</v>
      </c>
      <c r="C469" s="77">
        <v>13163</v>
      </c>
      <c r="D469" s="78">
        <v>99911</v>
      </c>
      <c r="E469" s="76" t="s">
        <v>467</v>
      </c>
      <c r="F469" s="79">
        <v>0.75370000000000004</v>
      </c>
    </row>
    <row r="470" spans="1:6" x14ac:dyDescent="0.25">
      <c r="A470" s="80" t="s">
        <v>973</v>
      </c>
      <c r="B470" s="81" t="s">
        <v>914</v>
      </c>
      <c r="C470" s="82">
        <v>13165</v>
      </c>
      <c r="D470" s="83">
        <v>99911</v>
      </c>
      <c r="E470" s="81" t="s">
        <v>467</v>
      </c>
      <c r="F470" s="84">
        <v>0.75370000000000004</v>
      </c>
    </row>
    <row r="471" spans="1:6" x14ac:dyDescent="0.25">
      <c r="A471" s="75" t="s">
        <v>705</v>
      </c>
      <c r="B471" s="76" t="s">
        <v>914</v>
      </c>
      <c r="C471" s="77">
        <v>13167</v>
      </c>
      <c r="D471" s="78">
        <v>99911</v>
      </c>
      <c r="E471" s="76" t="s">
        <v>467</v>
      </c>
      <c r="F471" s="79">
        <v>0.75370000000000004</v>
      </c>
    </row>
    <row r="472" spans="1:6" x14ac:dyDescent="0.25">
      <c r="A472" s="80" t="s">
        <v>974</v>
      </c>
      <c r="B472" s="81" t="s">
        <v>914</v>
      </c>
      <c r="C472" s="82">
        <v>13169</v>
      </c>
      <c r="D472" s="83">
        <v>31420</v>
      </c>
      <c r="E472" s="81" t="s">
        <v>468</v>
      </c>
      <c r="F472" s="84">
        <v>0.88690000000000002</v>
      </c>
    </row>
    <row r="473" spans="1:6" x14ac:dyDescent="0.25">
      <c r="A473" s="75" t="s">
        <v>601</v>
      </c>
      <c r="B473" s="76" t="s">
        <v>914</v>
      </c>
      <c r="C473" s="77">
        <v>13171</v>
      </c>
      <c r="D473" s="78">
        <v>12060</v>
      </c>
      <c r="E473" s="76" t="s">
        <v>468</v>
      </c>
      <c r="F473" s="79">
        <v>0.95079999999999998</v>
      </c>
    </row>
    <row r="474" spans="1:6" x14ac:dyDescent="0.25">
      <c r="A474" s="80" t="s">
        <v>975</v>
      </c>
      <c r="B474" s="81" t="s">
        <v>914</v>
      </c>
      <c r="C474" s="82">
        <v>13173</v>
      </c>
      <c r="D474" s="83">
        <v>46660</v>
      </c>
      <c r="E474" s="81" t="s">
        <v>468</v>
      </c>
      <c r="F474" s="84">
        <v>0.75880000000000003</v>
      </c>
    </row>
    <row r="475" spans="1:6" x14ac:dyDescent="0.25">
      <c r="A475" s="75" t="s">
        <v>976</v>
      </c>
      <c r="B475" s="76" t="s">
        <v>914</v>
      </c>
      <c r="C475" s="77">
        <v>13175</v>
      </c>
      <c r="D475" s="78">
        <v>99911</v>
      </c>
      <c r="E475" s="76" t="s">
        <v>467</v>
      </c>
      <c r="F475" s="79">
        <v>0.75370000000000004</v>
      </c>
    </row>
    <row r="476" spans="1:6" x14ac:dyDescent="0.25">
      <c r="A476" s="80" t="s">
        <v>604</v>
      </c>
      <c r="B476" s="81" t="s">
        <v>914</v>
      </c>
      <c r="C476" s="82">
        <v>13177</v>
      </c>
      <c r="D476" s="83">
        <v>10500</v>
      </c>
      <c r="E476" s="81" t="s">
        <v>468</v>
      </c>
      <c r="F476" s="84">
        <v>0.85450000000000004</v>
      </c>
    </row>
    <row r="477" spans="1:6" x14ac:dyDescent="0.25">
      <c r="A477" s="75" t="s">
        <v>891</v>
      </c>
      <c r="B477" s="76" t="s">
        <v>914</v>
      </c>
      <c r="C477" s="77">
        <v>13179</v>
      </c>
      <c r="D477" s="78">
        <v>25980</v>
      </c>
      <c r="E477" s="76" t="s">
        <v>468</v>
      </c>
      <c r="F477" s="79">
        <v>0.85389999999999999</v>
      </c>
    </row>
    <row r="478" spans="1:6" x14ac:dyDescent="0.25">
      <c r="A478" s="80" t="s">
        <v>707</v>
      </c>
      <c r="B478" s="81" t="s">
        <v>914</v>
      </c>
      <c r="C478" s="82">
        <v>13181</v>
      </c>
      <c r="D478" s="83">
        <v>12260</v>
      </c>
      <c r="E478" s="81" t="s">
        <v>468</v>
      </c>
      <c r="F478" s="84">
        <v>0.86309999999999998</v>
      </c>
    </row>
    <row r="479" spans="1:6" x14ac:dyDescent="0.25">
      <c r="A479" s="75" t="s">
        <v>977</v>
      </c>
      <c r="B479" s="76" t="s">
        <v>914</v>
      </c>
      <c r="C479" s="77">
        <v>13183</v>
      </c>
      <c r="D479" s="78">
        <v>25980</v>
      </c>
      <c r="E479" s="76" t="s">
        <v>468</v>
      </c>
      <c r="F479" s="79">
        <v>0.85389999999999999</v>
      </c>
    </row>
    <row r="480" spans="1:6" x14ac:dyDescent="0.25">
      <c r="A480" s="80" t="s">
        <v>606</v>
      </c>
      <c r="B480" s="81" t="s">
        <v>914</v>
      </c>
      <c r="C480" s="82">
        <v>13185</v>
      </c>
      <c r="D480" s="83">
        <v>46660</v>
      </c>
      <c r="E480" s="81" t="s">
        <v>468</v>
      </c>
      <c r="F480" s="84">
        <v>0.75880000000000003</v>
      </c>
    </row>
    <row r="481" spans="1:6" x14ac:dyDescent="0.25">
      <c r="A481" s="75" t="s">
        <v>978</v>
      </c>
      <c r="B481" s="76" t="s">
        <v>914</v>
      </c>
      <c r="C481" s="77">
        <v>13187</v>
      </c>
      <c r="D481" s="78">
        <v>99911</v>
      </c>
      <c r="E481" s="76" t="s">
        <v>467</v>
      </c>
      <c r="F481" s="79">
        <v>0.75370000000000004</v>
      </c>
    </row>
    <row r="482" spans="1:6" x14ac:dyDescent="0.25">
      <c r="A482" s="80" t="s">
        <v>979</v>
      </c>
      <c r="B482" s="81" t="s">
        <v>914</v>
      </c>
      <c r="C482" s="82">
        <v>13189</v>
      </c>
      <c r="D482" s="83">
        <v>12260</v>
      </c>
      <c r="E482" s="81" t="s">
        <v>468</v>
      </c>
      <c r="F482" s="84">
        <v>0.86309999999999998</v>
      </c>
    </row>
    <row r="483" spans="1:6" x14ac:dyDescent="0.25">
      <c r="A483" s="75" t="s">
        <v>980</v>
      </c>
      <c r="B483" s="76" t="s">
        <v>914</v>
      </c>
      <c r="C483" s="77">
        <v>13191</v>
      </c>
      <c r="D483" s="78">
        <v>15260</v>
      </c>
      <c r="E483" s="76" t="s">
        <v>468</v>
      </c>
      <c r="F483" s="79">
        <v>0.77669999999999995</v>
      </c>
    </row>
    <row r="484" spans="1:6" x14ac:dyDescent="0.25">
      <c r="A484" s="80" t="s">
        <v>607</v>
      </c>
      <c r="B484" s="81" t="s">
        <v>914</v>
      </c>
      <c r="C484" s="82">
        <v>13193</v>
      </c>
      <c r="D484" s="83">
        <v>99911</v>
      </c>
      <c r="E484" s="81" t="s">
        <v>467</v>
      </c>
      <c r="F484" s="84">
        <v>0.75370000000000004</v>
      </c>
    </row>
    <row r="485" spans="1:6" x14ac:dyDescent="0.25">
      <c r="A485" s="75" t="s">
        <v>608</v>
      </c>
      <c r="B485" s="76" t="s">
        <v>914</v>
      </c>
      <c r="C485" s="77">
        <v>13195</v>
      </c>
      <c r="D485" s="78">
        <v>12020</v>
      </c>
      <c r="E485" s="76" t="s">
        <v>468</v>
      </c>
      <c r="F485" s="79">
        <v>0.92630000000000001</v>
      </c>
    </row>
    <row r="486" spans="1:6" x14ac:dyDescent="0.25">
      <c r="A486" s="80" t="s">
        <v>610</v>
      </c>
      <c r="B486" s="81" t="s">
        <v>914</v>
      </c>
      <c r="C486" s="82">
        <v>13197</v>
      </c>
      <c r="D486" s="83">
        <v>17980</v>
      </c>
      <c r="E486" s="81" t="s">
        <v>468</v>
      </c>
      <c r="F486" s="84">
        <v>0.77900000000000003</v>
      </c>
    </row>
    <row r="487" spans="1:6" x14ac:dyDescent="0.25">
      <c r="A487" s="75" t="s">
        <v>981</v>
      </c>
      <c r="B487" s="76" t="s">
        <v>914</v>
      </c>
      <c r="C487" s="77">
        <v>13199</v>
      </c>
      <c r="D487" s="78">
        <v>12060</v>
      </c>
      <c r="E487" s="76" t="s">
        <v>468</v>
      </c>
      <c r="F487" s="79">
        <v>0.95079999999999998</v>
      </c>
    </row>
    <row r="488" spans="1:6" x14ac:dyDescent="0.25">
      <c r="A488" s="80" t="s">
        <v>711</v>
      </c>
      <c r="B488" s="81" t="s">
        <v>914</v>
      </c>
      <c r="C488" s="82">
        <v>13201</v>
      </c>
      <c r="D488" s="83">
        <v>99911</v>
      </c>
      <c r="E488" s="81" t="s">
        <v>467</v>
      </c>
      <c r="F488" s="84">
        <v>0.75370000000000004</v>
      </c>
    </row>
    <row r="489" spans="1:6" x14ac:dyDescent="0.25">
      <c r="A489" s="75" t="s">
        <v>982</v>
      </c>
      <c r="B489" s="76" t="s">
        <v>914</v>
      </c>
      <c r="C489" s="77">
        <v>13205</v>
      </c>
      <c r="D489" s="78">
        <v>99911</v>
      </c>
      <c r="E489" s="76" t="s">
        <v>467</v>
      </c>
      <c r="F489" s="79">
        <v>0.75370000000000004</v>
      </c>
    </row>
    <row r="490" spans="1:6" x14ac:dyDescent="0.25">
      <c r="A490" s="80" t="s">
        <v>613</v>
      </c>
      <c r="B490" s="81" t="s">
        <v>914</v>
      </c>
      <c r="C490" s="82">
        <v>13207</v>
      </c>
      <c r="D490" s="83">
        <v>31420</v>
      </c>
      <c r="E490" s="81" t="s">
        <v>468</v>
      </c>
      <c r="F490" s="84">
        <v>0.88690000000000002</v>
      </c>
    </row>
    <row r="491" spans="1:6" x14ac:dyDescent="0.25">
      <c r="A491" s="75" t="s">
        <v>614</v>
      </c>
      <c r="B491" s="76" t="s">
        <v>914</v>
      </c>
      <c r="C491" s="77">
        <v>13209</v>
      </c>
      <c r="D491" s="78">
        <v>99911</v>
      </c>
      <c r="E491" s="76" t="s">
        <v>467</v>
      </c>
      <c r="F491" s="79">
        <v>0.75370000000000004</v>
      </c>
    </row>
    <row r="492" spans="1:6" x14ac:dyDescent="0.25">
      <c r="A492" s="80" t="s">
        <v>615</v>
      </c>
      <c r="B492" s="81" t="s">
        <v>914</v>
      </c>
      <c r="C492" s="82">
        <v>13211</v>
      </c>
      <c r="D492" s="83">
        <v>12060</v>
      </c>
      <c r="E492" s="81" t="s">
        <v>468</v>
      </c>
      <c r="F492" s="84">
        <v>0.95079999999999998</v>
      </c>
    </row>
    <row r="493" spans="1:6" x14ac:dyDescent="0.25">
      <c r="A493" s="75" t="s">
        <v>983</v>
      </c>
      <c r="B493" s="76" t="s">
        <v>914</v>
      </c>
      <c r="C493" s="77">
        <v>13213</v>
      </c>
      <c r="D493" s="78">
        <v>19140</v>
      </c>
      <c r="E493" s="76" t="s">
        <v>468</v>
      </c>
      <c r="F493" s="79">
        <v>0.9052</v>
      </c>
    </row>
    <row r="494" spans="1:6" x14ac:dyDescent="0.25">
      <c r="A494" s="80" t="s">
        <v>984</v>
      </c>
      <c r="B494" s="81" t="s">
        <v>914</v>
      </c>
      <c r="C494" s="82">
        <v>13215</v>
      </c>
      <c r="D494" s="83">
        <v>17980</v>
      </c>
      <c r="E494" s="81" t="s">
        <v>468</v>
      </c>
      <c r="F494" s="84">
        <v>0.77900000000000003</v>
      </c>
    </row>
    <row r="495" spans="1:6" x14ac:dyDescent="0.25">
      <c r="A495" s="75" t="s">
        <v>714</v>
      </c>
      <c r="B495" s="76" t="s">
        <v>914</v>
      </c>
      <c r="C495" s="77">
        <v>13217</v>
      </c>
      <c r="D495" s="78">
        <v>12060</v>
      </c>
      <c r="E495" s="76" t="s">
        <v>468</v>
      </c>
      <c r="F495" s="79">
        <v>0.95079999999999998</v>
      </c>
    </row>
    <row r="496" spans="1:6" x14ac:dyDescent="0.25">
      <c r="A496" s="80" t="s">
        <v>985</v>
      </c>
      <c r="B496" s="81" t="s">
        <v>914</v>
      </c>
      <c r="C496" s="82">
        <v>13219</v>
      </c>
      <c r="D496" s="83">
        <v>12020</v>
      </c>
      <c r="E496" s="81" t="s">
        <v>468</v>
      </c>
      <c r="F496" s="84">
        <v>0.92630000000000001</v>
      </c>
    </row>
    <row r="497" spans="1:6" x14ac:dyDescent="0.25">
      <c r="A497" s="75" t="s">
        <v>986</v>
      </c>
      <c r="B497" s="76" t="s">
        <v>914</v>
      </c>
      <c r="C497" s="77">
        <v>13221</v>
      </c>
      <c r="D497" s="78">
        <v>12020</v>
      </c>
      <c r="E497" s="76" t="s">
        <v>468</v>
      </c>
      <c r="F497" s="79">
        <v>0.92630000000000001</v>
      </c>
    </row>
    <row r="498" spans="1:6" x14ac:dyDescent="0.25">
      <c r="A498" s="80" t="s">
        <v>987</v>
      </c>
      <c r="B498" s="81" t="s">
        <v>914</v>
      </c>
      <c r="C498" s="82">
        <v>13223</v>
      </c>
      <c r="D498" s="83">
        <v>12060</v>
      </c>
      <c r="E498" s="81" t="s">
        <v>468</v>
      </c>
      <c r="F498" s="84">
        <v>0.95079999999999998</v>
      </c>
    </row>
    <row r="499" spans="1:6" x14ac:dyDescent="0.25">
      <c r="A499" s="75" t="s">
        <v>988</v>
      </c>
      <c r="B499" s="76" t="s">
        <v>914</v>
      </c>
      <c r="C499" s="77">
        <v>13225</v>
      </c>
      <c r="D499" s="78">
        <v>47580</v>
      </c>
      <c r="E499" s="76" t="s">
        <v>468</v>
      </c>
      <c r="F499" s="79">
        <v>0.75090000000000001</v>
      </c>
    </row>
    <row r="500" spans="1:6" x14ac:dyDescent="0.25">
      <c r="A500" s="80" t="s">
        <v>617</v>
      </c>
      <c r="B500" s="81" t="s">
        <v>914</v>
      </c>
      <c r="C500" s="82">
        <v>13227</v>
      </c>
      <c r="D500" s="83">
        <v>12060</v>
      </c>
      <c r="E500" s="81" t="s">
        <v>468</v>
      </c>
      <c r="F500" s="84">
        <v>0.95079999999999998</v>
      </c>
    </row>
    <row r="501" spans="1:6" x14ac:dyDescent="0.25">
      <c r="A501" s="75" t="s">
        <v>989</v>
      </c>
      <c r="B501" s="76" t="s">
        <v>914</v>
      </c>
      <c r="C501" s="77">
        <v>13229</v>
      </c>
      <c r="D501" s="78">
        <v>99911</v>
      </c>
      <c r="E501" s="76" t="s">
        <v>467</v>
      </c>
      <c r="F501" s="79">
        <v>0.75370000000000004</v>
      </c>
    </row>
    <row r="502" spans="1:6" x14ac:dyDescent="0.25">
      <c r="A502" s="80" t="s">
        <v>618</v>
      </c>
      <c r="B502" s="81" t="s">
        <v>914</v>
      </c>
      <c r="C502" s="82">
        <v>13231</v>
      </c>
      <c r="D502" s="83">
        <v>12060</v>
      </c>
      <c r="E502" s="81" t="s">
        <v>468</v>
      </c>
      <c r="F502" s="84">
        <v>0.95079999999999998</v>
      </c>
    </row>
    <row r="503" spans="1:6" x14ac:dyDescent="0.25">
      <c r="A503" s="75" t="s">
        <v>718</v>
      </c>
      <c r="B503" s="76" t="s">
        <v>914</v>
      </c>
      <c r="C503" s="77">
        <v>13233</v>
      </c>
      <c r="D503" s="78">
        <v>99911</v>
      </c>
      <c r="E503" s="76" t="s">
        <v>2</v>
      </c>
      <c r="F503" s="79">
        <v>0.75370000000000004</v>
      </c>
    </row>
    <row r="504" spans="1:6" x14ac:dyDescent="0.25">
      <c r="A504" s="80" t="s">
        <v>721</v>
      </c>
      <c r="B504" s="81" t="s">
        <v>914</v>
      </c>
      <c r="C504" s="82">
        <v>13235</v>
      </c>
      <c r="D504" s="83">
        <v>99911</v>
      </c>
      <c r="E504" s="81" t="s">
        <v>467</v>
      </c>
      <c r="F504" s="84">
        <v>0.75370000000000004</v>
      </c>
    </row>
    <row r="505" spans="1:6" x14ac:dyDescent="0.25">
      <c r="A505" s="75" t="s">
        <v>902</v>
      </c>
      <c r="B505" s="76" t="s">
        <v>914</v>
      </c>
      <c r="C505" s="77">
        <v>13237</v>
      </c>
      <c r="D505" s="78">
        <v>99911</v>
      </c>
      <c r="E505" s="76" t="s">
        <v>467</v>
      </c>
      <c r="F505" s="79">
        <v>0.75370000000000004</v>
      </c>
    </row>
    <row r="506" spans="1:6" x14ac:dyDescent="0.25">
      <c r="A506" s="80" t="s">
        <v>990</v>
      </c>
      <c r="B506" s="81" t="s">
        <v>914</v>
      </c>
      <c r="C506" s="82">
        <v>13239</v>
      </c>
      <c r="D506" s="83">
        <v>99911</v>
      </c>
      <c r="E506" s="81" t="s">
        <v>467</v>
      </c>
      <c r="F506" s="84">
        <v>0.75370000000000004</v>
      </c>
    </row>
    <row r="507" spans="1:6" x14ac:dyDescent="0.25">
      <c r="A507" s="75" t="s">
        <v>991</v>
      </c>
      <c r="B507" s="76" t="s">
        <v>914</v>
      </c>
      <c r="C507" s="77">
        <v>13241</v>
      </c>
      <c r="D507" s="78">
        <v>99911</v>
      </c>
      <c r="E507" s="76" t="s">
        <v>467</v>
      </c>
      <c r="F507" s="79">
        <v>0.75370000000000004</v>
      </c>
    </row>
    <row r="508" spans="1:6" x14ac:dyDescent="0.25">
      <c r="A508" s="80" t="s">
        <v>619</v>
      </c>
      <c r="B508" s="81" t="s">
        <v>914</v>
      </c>
      <c r="C508" s="82">
        <v>13243</v>
      </c>
      <c r="D508" s="83">
        <v>99911</v>
      </c>
      <c r="E508" s="81" t="s">
        <v>467</v>
      </c>
      <c r="F508" s="84">
        <v>0.75370000000000004</v>
      </c>
    </row>
    <row r="509" spans="1:6" x14ac:dyDescent="0.25">
      <c r="A509" s="75" t="s">
        <v>992</v>
      </c>
      <c r="B509" s="76" t="s">
        <v>914</v>
      </c>
      <c r="C509" s="77">
        <v>13245</v>
      </c>
      <c r="D509" s="78">
        <v>12260</v>
      </c>
      <c r="E509" s="76" t="s">
        <v>468</v>
      </c>
      <c r="F509" s="79">
        <v>0.86309999999999998</v>
      </c>
    </row>
    <row r="510" spans="1:6" x14ac:dyDescent="0.25">
      <c r="A510" s="80" t="s">
        <v>993</v>
      </c>
      <c r="B510" s="81" t="s">
        <v>914</v>
      </c>
      <c r="C510" s="82">
        <v>13247</v>
      </c>
      <c r="D510" s="83">
        <v>12060</v>
      </c>
      <c r="E510" s="81" t="s">
        <v>468</v>
      </c>
      <c r="F510" s="84">
        <v>0.95079999999999998</v>
      </c>
    </row>
    <row r="511" spans="1:6" x14ac:dyDescent="0.25">
      <c r="A511" s="75" t="s">
        <v>994</v>
      </c>
      <c r="B511" s="76" t="s">
        <v>914</v>
      </c>
      <c r="C511" s="77">
        <v>13249</v>
      </c>
      <c r="D511" s="78">
        <v>99911</v>
      </c>
      <c r="E511" s="76" t="s">
        <v>467</v>
      </c>
      <c r="F511" s="79">
        <v>0.75370000000000004</v>
      </c>
    </row>
    <row r="512" spans="1:6" x14ac:dyDescent="0.25">
      <c r="A512" s="80" t="s">
        <v>995</v>
      </c>
      <c r="B512" s="81" t="s">
        <v>914</v>
      </c>
      <c r="C512" s="82">
        <v>13251</v>
      </c>
      <c r="D512" s="83">
        <v>99911</v>
      </c>
      <c r="E512" s="81" t="s">
        <v>467</v>
      </c>
      <c r="F512" s="84">
        <v>0.75370000000000004</v>
      </c>
    </row>
    <row r="513" spans="1:6" x14ac:dyDescent="0.25">
      <c r="A513" s="75" t="s">
        <v>907</v>
      </c>
      <c r="B513" s="76" t="s">
        <v>914</v>
      </c>
      <c r="C513" s="77">
        <v>13253</v>
      </c>
      <c r="D513" s="78">
        <v>99911</v>
      </c>
      <c r="E513" s="76" t="s">
        <v>467</v>
      </c>
      <c r="F513" s="79">
        <v>0.75370000000000004</v>
      </c>
    </row>
    <row r="514" spans="1:6" x14ac:dyDescent="0.25">
      <c r="A514" s="80" t="s">
        <v>996</v>
      </c>
      <c r="B514" s="81" t="s">
        <v>914</v>
      </c>
      <c r="C514" s="82">
        <v>13255</v>
      </c>
      <c r="D514" s="83">
        <v>12060</v>
      </c>
      <c r="E514" s="81" t="s">
        <v>468</v>
      </c>
      <c r="F514" s="84">
        <v>0.95079999999999998</v>
      </c>
    </row>
    <row r="515" spans="1:6" x14ac:dyDescent="0.25">
      <c r="A515" s="75" t="s">
        <v>997</v>
      </c>
      <c r="B515" s="76" t="s">
        <v>914</v>
      </c>
      <c r="C515" s="77">
        <v>13257</v>
      </c>
      <c r="D515" s="78">
        <v>99911</v>
      </c>
      <c r="E515" s="76" t="s">
        <v>2</v>
      </c>
      <c r="F515" s="79">
        <v>0.75370000000000004</v>
      </c>
    </row>
    <row r="516" spans="1:6" x14ac:dyDescent="0.25">
      <c r="A516" s="80" t="s">
        <v>998</v>
      </c>
      <c r="B516" s="81" t="s">
        <v>914</v>
      </c>
      <c r="C516" s="82">
        <v>13259</v>
      </c>
      <c r="D516" s="83">
        <v>17980</v>
      </c>
      <c r="E516" s="81" t="s">
        <v>468</v>
      </c>
      <c r="F516" s="84">
        <v>0.77900000000000003</v>
      </c>
    </row>
    <row r="517" spans="1:6" x14ac:dyDescent="0.25">
      <c r="A517" s="75" t="s">
        <v>623</v>
      </c>
      <c r="B517" s="76" t="s">
        <v>914</v>
      </c>
      <c r="C517" s="77">
        <v>13261</v>
      </c>
      <c r="D517" s="78">
        <v>99911</v>
      </c>
      <c r="E517" s="76" t="s">
        <v>467</v>
      </c>
      <c r="F517" s="79">
        <v>0.75370000000000004</v>
      </c>
    </row>
    <row r="518" spans="1:6" x14ac:dyDescent="0.25">
      <c r="A518" s="80" t="s">
        <v>999</v>
      </c>
      <c r="B518" s="81" t="s">
        <v>914</v>
      </c>
      <c r="C518" s="82">
        <v>13263</v>
      </c>
      <c r="D518" s="83">
        <v>17980</v>
      </c>
      <c r="E518" s="81" t="s">
        <v>468</v>
      </c>
      <c r="F518" s="84">
        <v>0.77900000000000003</v>
      </c>
    </row>
    <row r="519" spans="1:6" x14ac:dyDescent="0.25">
      <c r="A519" s="75" t="s">
        <v>1000</v>
      </c>
      <c r="B519" s="76" t="s">
        <v>914</v>
      </c>
      <c r="C519" s="77">
        <v>13265</v>
      </c>
      <c r="D519" s="78">
        <v>99911</v>
      </c>
      <c r="E519" s="76" t="s">
        <v>467</v>
      </c>
      <c r="F519" s="79">
        <v>0.75370000000000004</v>
      </c>
    </row>
    <row r="520" spans="1:6" x14ac:dyDescent="0.25">
      <c r="A520" s="80" t="s">
        <v>1001</v>
      </c>
      <c r="B520" s="81" t="s">
        <v>914</v>
      </c>
      <c r="C520" s="82">
        <v>13267</v>
      </c>
      <c r="D520" s="83">
        <v>99911</v>
      </c>
      <c r="E520" s="81" t="s">
        <v>467</v>
      </c>
      <c r="F520" s="84">
        <v>0.75370000000000004</v>
      </c>
    </row>
    <row r="521" spans="1:6" x14ac:dyDescent="0.25">
      <c r="A521" s="75" t="s">
        <v>909</v>
      </c>
      <c r="B521" s="76" t="s">
        <v>914</v>
      </c>
      <c r="C521" s="77">
        <v>13269</v>
      </c>
      <c r="D521" s="78">
        <v>99911</v>
      </c>
      <c r="E521" s="76" t="s">
        <v>467</v>
      </c>
      <c r="F521" s="79">
        <v>0.75370000000000004</v>
      </c>
    </row>
    <row r="522" spans="1:6" x14ac:dyDescent="0.25">
      <c r="A522" s="80" t="s">
        <v>1002</v>
      </c>
      <c r="B522" s="81" t="s">
        <v>914</v>
      </c>
      <c r="C522" s="82">
        <v>13271</v>
      </c>
      <c r="D522" s="83">
        <v>99911</v>
      </c>
      <c r="E522" s="81" t="s">
        <v>2</v>
      </c>
      <c r="F522" s="84">
        <v>0.75370000000000004</v>
      </c>
    </row>
    <row r="523" spans="1:6" x14ac:dyDescent="0.25">
      <c r="A523" s="75" t="s">
        <v>1003</v>
      </c>
      <c r="B523" s="76" t="s">
        <v>914</v>
      </c>
      <c r="C523" s="77">
        <v>13273</v>
      </c>
      <c r="D523" s="78">
        <v>10500</v>
      </c>
      <c r="E523" s="76" t="s">
        <v>468</v>
      </c>
      <c r="F523" s="79">
        <v>0.85450000000000004</v>
      </c>
    </row>
    <row r="524" spans="1:6" x14ac:dyDescent="0.25">
      <c r="A524" s="80" t="s">
        <v>1004</v>
      </c>
      <c r="B524" s="81" t="s">
        <v>914</v>
      </c>
      <c r="C524" s="82">
        <v>13275</v>
      </c>
      <c r="D524" s="83">
        <v>99911</v>
      </c>
      <c r="E524" s="81" t="s">
        <v>467</v>
      </c>
      <c r="F524" s="84">
        <v>0.75370000000000004</v>
      </c>
    </row>
    <row r="525" spans="1:6" x14ac:dyDescent="0.25">
      <c r="A525" s="75" t="s">
        <v>1005</v>
      </c>
      <c r="B525" s="76" t="s">
        <v>914</v>
      </c>
      <c r="C525" s="77">
        <v>13277</v>
      </c>
      <c r="D525" s="78">
        <v>99911</v>
      </c>
      <c r="E525" s="76" t="s">
        <v>467</v>
      </c>
      <c r="F525" s="79">
        <v>0.75370000000000004</v>
      </c>
    </row>
    <row r="526" spans="1:6" x14ac:dyDescent="0.25">
      <c r="A526" s="80" t="s">
        <v>1006</v>
      </c>
      <c r="B526" s="81" t="s">
        <v>914</v>
      </c>
      <c r="C526" s="82">
        <v>13279</v>
      </c>
      <c r="D526" s="83">
        <v>99911</v>
      </c>
      <c r="E526" s="81" t="s">
        <v>467</v>
      </c>
      <c r="F526" s="84">
        <v>0.75370000000000004</v>
      </c>
    </row>
    <row r="527" spans="1:6" x14ac:dyDescent="0.25">
      <c r="A527" s="75" t="s">
        <v>1007</v>
      </c>
      <c r="B527" s="76" t="s">
        <v>914</v>
      </c>
      <c r="C527" s="77">
        <v>13281</v>
      </c>
      <c r="D527" s="78">
        <v>99911</v>
      </c>
      <c r="E527" s="76" t="s">
        <v>467</v>
      </c>
      <c r="F527" s="79">
        <v>0.75370000000000004</v>
      </c>
    </row>
    <row r="528" spans="1:6" x14ac:dyDescent="0.25">
      <c r="A528" s="80" t="s">
        <v>1008</v>
      </c>
      <c r="B528" s="81" t="s">
        <v>914</v>
      </c>
      <c r="C528" s="82">
        <v>13283</v>
      </c>
      <c r="D528" s="83">
        <v>99911</v>
      </c>
      <c r="E528" s="81" t="s">
        <v>467</v>
      </c>
      <c r="F528" s="84">
        <v>0.75370000000000004</v>
      </c>
    </row>
    <row r="529" spans="1:6" x14ac:dyDescent="0.25">
      <c r="A529" s="75" t="s">
        <v>1009</v>
      </c>
      <c r="B529" s="76" t="s">
        <v>914</v>
      </c>
      <c r="C529" s="77">
        <v>13285</v>
      </c>
      <c r="D529" s="78">
        <v>99911</v>
      </c>
      <c r="E529" s="76" t="s">
        <v>467</v>
      </c>
      <c r="F529" s="79">
        <v>0.75370000000000004</v>
      </c>
    </row>
    <row r="530" spans="1:6" x14ac:dyDescent="0.25">
      <c r="A530" s="80" t="s">
        <v>1010</v>
      </c>
      <c r="B530" s="81" t="s">
        <v>914</v>
      </c>
      <c r="C530" s="82">
        <v>13287</v>
      </c>
      <c r="D530" s="83">
        <v>99911</v>
      </c>
      <c r="E530" s="81" t="s">
        <v>2</v>
      </c>
      <c r="F530" s="84">
        <v>0.75370000000000004</v>
      </c>
    </row>
    <row r="531" spans="1:6" x14ac:dyDescent="0.25">
      <c r="A531" s="75" t="s">
        <v>1011</v>
      </c>
      <c r="B531" s="76" t="s">
        <v>914</v>
      </c>
      <c r="C531" s="77">
        <v>13289</v>
      </c>
      <c r="D531" s="78">
        <v>31420</v>
      </c>
      <c r="E531" s="76" t="s">
        <v>468</v>
      </c>
      <c r="F531" s="79">
        <v>0.88690000000000002</v>
      </c>
    </row>
    <row r="532" spans="1:6" x14ac:dyDescent="0.25">
      <c r="A532" s="80" t="s">
        <v>730</v>
      </c>
      <c r="B532" s="81" t="s">
        <v>914</v>
      </c>
      <c r="C532" s="82">
        <v>13291</v>
      </c>
      <c r="D532" s="83">
        <v>99911</v>
      </c>
      <c r="E532" s="81" t="s">
        <v>467</v>
      </c>
      <c r="F532" s="84">
        <v>0.75370000000000004</v>
      </c>
    </row>
    <row r="533" spans="1:6" x14ac:dyDescent="0.25">
      <c r="A533" s="75" t="s">
        <v>1012</v>
      </c>
      <c r="B533" s="76" t="s">
        <v>914</v>
      </c>
      <c r="C533" s="77">
        <v>13293</v>
      </c>
      <c r="D533" s="78">
        <v>99911</v>
      </c>
      <c r="E533" s="76" t="s">
        <v>467</v>
      </c>
      <c r="F533" s="79">
        <v>0.75370000000000004</v>
      </c>
    </row>
    <row r="534" spans="1:6" x14ac:dyDescent="0.25">
      <c r="A534" s="80" t="s">
        <v>627</v>
      </c>
      <c r="B534" s="81" t="s">
        <v>914</v>
      </c>
      <c r="C534" s="82">
        <v>13295</v>
      </c>
      <c r="D534" s="83">
        <v>16860</v>
      </c>
      <c r="E534" s="81" t="s">
        <v>468</v>
      </c>
      <c r="F534" s="84">
        <v>0.85530000000000006</v>
      </c>
    </row>
    <row r="535" spans="1:6" x14ac:dyDescent="0.25">
      <c r="A535" s="75" t="s">
        <v>912</v>
      </c>
      <c r="B535" s="76" t="s">
        <v>914</v>
      </c>
      <c r="C535" s="77">
        <v>13297</v>
      </c>
      <c r="D535" s="78">
        <v>12060</v>
      </c>
      <c r="E535" s="76" t="s">
        <v>468</v>
      </c>
      <c r="F535" s="79">
        <v>0.95079999999999998</v>
      </c>
    </row>
    <row r="536" spans="1:6" x14ac:dyDescent="0.25">
      <c r="A536" s="80" t="s">
        <v>1013</v>
      </c>
      <c r="B536" s="81" t="s">
        <v>914</v>
      </c>
      <c r="C536" s="82">
        <v>13299</v>
      </c>
      <c r="D536" s="83">
        <v>99911</v>
      </c>
      <c r="E536" s="81" t="s">
        <v>467</v>
      </c>
      <c r="F536" s="84">
        <v>0.75370000000000004</v>
      </c>
    </row>
    <row r="537" spans="1:6" x14ac:dyDescent="0.25">
      <c r="A537" s="75" t="s">
        <v>1014</v>
      </c>
      <c r="B537" s="76" t="s">
        <v>914</v>
      </c>
      <c r="C537" s="77">
        <v>13301</v>
      </c>
      <c r="D537" s="78">
        <v>99911</v>
      </c>
      <c r="E537" s="76" t="s">
        <v>467</v>
      </c>
      <c r="F537" s="79">
        <v>0.75370000000000004</v>
      </c>
    </row>
    <row r="538" spans="1:6" x14ac:dyDescent="0.25">
      <c r="A538" s="80" t="s">
        <v>628</v>
      </c>
      <c r="B538" s="81" t="s">
        <v>914</v>
      </c>
      <c r="C538" s="82">
        <v>13303</v>
      </c>
      <c r="D538" s="83">
        <v>99911</v>
      </c>
      <c r="E538" s="81" t="s">
        <v>467</v>
      </c>
      <c r="F538" s="84">
        <v>0.75370000000000004</v>
      </c>
    </row>
    <row r="539" spans="1:6" x14ac:dyDescent="0.25">
      <c r="A539" s="75" t="s">
        <v>1015</v>
      </c>
      <c r="B539" s="76" t="s">
        <v>914</v>
      </c>
      <c r="C539" s="77">
        <v>13305</v>
      </c>
      <c r="D539" s="78">
        <v>99911</v>
      </c>
      <c r="E539" s="76" t="s">
        <v>467</v>
      </c>
      <c r="F539" s="79">
        <v>0.75370000000000004</v>
      </c>
    </row>
    <row r="540" spans="1:6" x14ac:dyDescent="0.25">
      <c r="A540" s="80" t="s">
        <v>1016</v>
      </c>
      <c r="B540" s="81" t="s">
        <v>914</v>
      </c>
      <c r="C540" s="82">
        <v>13307</v>
      </c>
      <c r="D540" s="83">
        <v>99911</v>
      </c>
      <c r="E540" s="81" t="s">
        <v>467</v>
      </c>
      <c r="F540" s="84">
        <v>0.75370000000000004</v>
      </c>
    </row>
    <row r="541" spans="1:6" x14ac:dyDescent="0.25">
      <c r="A541" s="75" t="s">
        <v>1017</v>
      </c>
      <c r="B541" s="76" t="s">
        <v>914</v>
      </c>
      <c r="C541" s="77">
        <v>13309</v>
      </c>
      <c r="D541" s="78">
        <v>99911</v>
      </c>
      <c r="E541" s="76" t="s">
        <v>467</v>
      </c>
      <c r="F541" s="79">
        <v>0.75370000000000004</v>
      </c>
    </row>
    <row r="542" spans="1:6" x14ac:dyDescent="0.25">
      <c r="A542" s="80" t="s">
        <v>732</v>
      </c>
      <c r="B542" s="81" t="s">
        <v>914</v>
      </c>
      <c r="C542" s="82">
        <v>13311</v>
      </c>
      <c r="D542" s="83">
        <v>99911</v>
      </c>
      <c r="E542" s="81" t="s">
        <v>467</v>
      </c>
      <c r="F542" s="84">
        <v>0.75370000000000004</v>
      </c>
    </row>
    <row r="543" spans="1:6" x14ac:dyDescent="0.25">
      <c r="A543" s="75" t="s">
        <v>1018</v>
      </c>
      <c r="B543" s="76" t="s">
        <v>914</v>
      </c>
      <c r="C543" s="77">
        <v>13313</v>
      </c>
      <c r="D543" s="78">
        <v>19140</v>
      </c>
      <c r="E543" s="76" t="s">
        <v>468</v>
      </c>
      <c r="F543" s="79">
        <v>0.9052</v>
      </c>
    </row>
    <row r="544" spans="1:6" x14ac:dyDescent="0.25">
      <c r="A544" s="80" t="s">
        <v>629</v>
      </c>
      <c r="B544" s="81" t="s">
        <v>914</v>
      </c>
      <c r="C544" s="82">
        <v>13315</v>
      </c>
      <c r="D544" s="83">
        <v>99911</v>
      </c>
      <c r="E544" s="81" t="s">
        <v>2</v>
      </c>
      <c r="F544" s="84">
        <v>0.75370000000000004</v>
      </c>
    </row>
    <row r="545" spans="1:6" x14ac:dyDescent="0.25">
      <c r="A545" s="75" t="s">
        <v>1019</v>
      </c>
      <c r="B545" s="76" t="s">
        <v>914</v>
      </c>
      <c r="C545" s="77">
        <v>13317</v>
      </c>
      <c r="D545" s="78">
        <v>99911</v>
      </c>
      <c r="E545" s="76" t="s">
        <v>467</v>
      </c>
      <c r="F545" s="79">
        <v>0.75370000000000004</v>
      </c>
    </row>
    <row r="546" spans="1:6" x14ac:dyDescent="0.25">
      <c r="A546" s="80" t="s">
        <v>1020</v>
      </c>
      <c r="B546" s="81" t="s">
        <v>914</v>
      </c>
      <c r="C546" s="82">
        <v>13319</v>
      </c>
      <c r="D546" s="83">
        <v>99911</v>
      </c>
      <c r="E546" s="81" t="s">
        <v>467</v>
      </c>
      <c r="F546" s="84">
        <v>0.75370000000000004</v>
      </c>
    </row>
    <row r="547" spans="1:6" x14ac:dyDescent="0.25">
      <c r="A547" s="75" t="s">
        <v>1021</v>
      </c>
      <c r="B547" s="76" t="s">
        <v>914</v>
      </c>
      <c r="C547" s="77">
        <v>13321</v>
      </c>
      <c r="D547" s="78">
        <v>10500</v>
      </c>
      <c r="E547" s="76" t="s">
        <v>468</v>
      </c>
      <c r="F547" s="79">
        <v>0.85450000000000004</v>
      </c>
    </row>
    <row r="548" spans="1:6" x14ac:dyDescent="0.25">
      <c r="A548" s="80" t="s">
        <v>1022</v>
      </c>
      <c r="B548" s="81" t="s">
        <v>1023</v>
      </c>
      <c r="C548" s="82">
        <v>15001</v>
      </c>
      <c r="D548" s="83">
        <v>99912</v>
      </c>
      <c r="E548" s="81" t="s">
        <v>467</v>
      </c>
      <c r="F548" s="84">
        <v>1.2242</v>
      </c>
    </row>
    <row r="549" spans="1:6" x14ac:dyDescent="0.25">
      <c r="A549" s="75" t="s">
        <v>1024</v>
      </c>
      <c r="B549" s="76" t="s">
        <v>1023</v>
      </c>
      <c r="C549" s="77">
        <v>15003</v>
      </c>
      <c r="D549" s="78">
        <v>46520</v>
      </c>
      <c r="E549" s="76" t="s">
        <v>468</v>
      </c>
      <c r="F549" s="79">
        <v>1.2831000000000001</v>
      </c>
    </row>
    <row r="550" spans="1:6" x14ac:dyDescent="0.25">
      <c r="A550" s="80" t="s">
        <v>1025</v>
      </c>
      <c r="B550" s="81" t="s">
        <v>1023</v>
      </c>
      <c r="C550" s="82">
        <v>15005</v>
      </c>
      <c r="D550" s="83">
        <v>99912</v>
      </c>
      <c r="E550" s="81" t="s">
        <v>467</v>
      </c>
      <c r="F550" s="84">
        <v>1.2242</v>
      </c>
    </row>
    <row r="551" spans="1:6" x14ac:dyDescent="0.25">
      <c r="A551" s="75" t="s">
        <v>1026</v>
      </c>
      <c r="B551" s="76" t="s">
        <v>1023</v>
      </c>
      <c r="C551" s="77">
        <v>15007</v>
      </c>
      <c r="D551" s="78">
        <v>99912</v>
      </c>
      <c r="E551" s="76" t="s">
        <v>467</v>
      </c>
      <c r="F551" s="79">
        <v>1.2242</v>
      </c>
    </row>
    <row r="552" spans="1:6" x14ac:dyDescent="0.25">
      <c r="A552" s="80" t="s">
        <v>1027</v>
      </c>
      <c r="B552" s="81" t="s">
        <v>1023</v>
      </c>
      <c r="C552" s="82">
        <v>15009</v>
      </c>
      <c r="D552" s="83">
        <v>27980</v>
      </c>
      <c r="E552" s="81" t="s">
        <v>468</v>
      </c>
      <c r="F552" s="84">
        <v>1.2272000000000001</v>
      </c>
    </row>
    <row r="553" spans="1:6" x14ac:dyDescent="0.25">
      <c r="A553" s="75" t="s">
        <v>1028</v>
      </c>
      <c r="B553" s="76" t="s">
        <v>1029</v>
      </c>
      <c r="C553" s="77">
        <v>16001</v>
      </c>
      <c r="D553" s="78">
        <v>14260</v>
      </c>
      <c r="E553" s="76" t="s">
        <v>468</v>
      </c>
      <c r="F553" s="79">
        <v>0.92020000000000002</v>
      </c>
    </row>
    <row r="554" spans="1:6" x14ac:dyDescent="0.25">
      <c r="A554" s="80" t="s">
        <v>792</v>
      </c>
      <c r="B554" s="81" t="s">
        <v>1029</v>
      </c>
      <c r="C554" s="82">
        <v>16003</v>
      </c>
      <c r="D554" s="83">
        <v>99913</v>
      </c>
      <c r="E554" s="81" t="s">
        <v>466</v>
      </c>
      <c r="F554" s="84">
        <v>0.77240000000000009</v>
      </c>
    </row>
    <row r="555" spans="1:6" x14ac:dyDescent="0.25">
      <c r="A555" s="75" t="s">
        <v>1030</v>
      </c>
      <c r="B555" s="76" t="s">
        <v>1029</v>
      </c>
      <c r="C555" s="77">
        <v>16005</v>
      </c>
      <c r="D555" s="78">
        <v>38540</v>
      </c>
      <c r="E555" s="76" t="s">
        <v>468</v>
      </c>
      <c r="F555" s="79">
        <v>0.87580000000000002</v>
      </c>
    </row>
    <row r="556" spans="1:6" x14ac:dyDescent="0.25">
      <c r="A556" s="80" t="s">
        <v>1031</v>
      </c>
      <c r="B556" s="81" t="s">
        <v>1029</v>
      </c>
      <c r="C556" s="82">
        <v>16007</v>
      </c>
      <c r="D556" s="83">
        <v>99913</v>
      </c>
      <c r="E556" s="81" t="s">
        <v>467</v>
      </c>
      <c r="F556" s="84">
        <v>0.77240000000000009</v>
      </c>
    </row>
    <row r="557" spans="1:6" x14ac:dyDescent="0.25">
      <c r="A557" s="75" t="s">
        <v>1032</v>
      </c>
      <c r="B557" s="76" t="s">
        <v>1029</v>
      </c>
      <c r="C557" s="77">
        <v>16009</v>
      </c>
      <c r="D557" s="78">
        <v>99913</v>
      </c>
      <c r="E557" s="76" t="s">
        <v>467</v>
      </c>
      <c r="F557" s="79">
        <v>0.77240000000000009</v>
      </c>
    </row>
    <row r="558" spans="1:6" x14ac:dyDescent="0.25">
      <c r="A558" s="80" t="s">
        <v>1033</v>
      </c>
      <c r="B558" s="81" t="s">
        <v>1029</v>
      </c>
      <c r="C558" s="82">
        <v>16011</v>
      </c>
      <c r="D558" s="83">
        <v>99913</v>
      </c>
      <c r="E558" s="81" t="s">
        <v>467</v>
      </c>
      <c r="F558" s="84">
        <v>0.77240000000000009</v>
      </c>
    </row>
    <row r="559" spans="1:6" x14ac:dyDescent="0.25">
      <c r="A559" s="75" t="s">
        <v>1034</v>
      </c>
      <c r="B559" s="76" t="s">
        <v>1029</v>
      </c>
      <c r="C559" s="77">
        <v>16013</v>
      </c>
      <c r="D559" s="78">
        <v>99913</v>
      </c>
      <c r="E559" s="76" t="s">
        <v>467</v>
      </c>
      <c r="F559" s="79">
        <v>0.77240000000000009</v>
      </c>
    </row>
    <row r="560" spans="1:6" x14ac:dyDescent="0.25">
      <c r="A560" s="80" t="s">
        <v>1035</v>
      </c>
      <c r="B560" s="81" t="s">
        <v>1029</v>
      </c>
      <c r="C560" s="82">
        <v>16015</v>
      </c>
      <c r="D560" s="83">
        <v>14260</v>
      </c>
      <c r="E560" s="81" t="s">
        <v>468</v>
      </c>
      <c r="F560" s="84">
        <v>0.92020000000000002</v>
      </c>
    </row>
    <row r="561" spans="1:6" x14ac:dyDescent="0.25">
      <c r="A561" s="75" t="s">
        <v>1036</v>
      </c>
      <c r="B561" s="76" t="s">
        <v>1029</v>
      </c>
      <c r="C561" s="77">
        <v>16017</v>
      </c>
      <c r="D561" s="78">
        <v>99913</v>
      </c>
      <c r="E561" s="76" t="s">
        <v>467</v>
      </c>
      <c r="F561" s="79">
        <v>0.77240000000000009</v>
      </c>
    </row>
    <row r="562" spans="1:6" x14ac:dyDescent="0.25">
      <c r="A562" s="80" t="s">
        <v>1037</v>
      </c>
      <c r="B562" s="81" t="s">
        <v>1029</v>
      </c>
      <c r="C562" s="82">
        <v>16019</v>
      </c>
      <c r="D562" s="83">
        <v>26820</v>
      </c>
      <c r="E562" s="81" t="s">
        <v>468</v>
      </c>
      <c r="F562" s="84">
        <v>0.84199999999999997</v>
      </c>
    </row>
    <row r="563" spans="1:6" x14ac:dyDescent="0.25">
      <c r="A563" s="75" t="s">
        <v>1038</v>
      </c>
      <c r="B563" s="76" t="s">
        <v>1029</v>
      </c>
      <c r="C563" s="77">
        <v>16021</v>
      </c>
      <c r="D563" s="78">
        <v>99913</v>
      </c>
      <c r="E563" s="76" t="s">
        <v>467</v>
      </c>
      <c r="F563" s="79">
        <v>0.77240000000000009</v>
      </c>
    </row>
    <row r="564" spans="1:6" x14ac:dyDescent="0.25">
      <c r="A564" s="80" t="s">
        <v>739</v>
      </c>
      <c r="B564" s="81" t="s">
        <v>1029</v>
      </c>
      <c r="C564" s="82">
        <v>16023</v>
      </c>
      <c r="D564" s="83">
        <v>26820</v>
      </c>
      <c r="E564" s="81" t="s">
        <v>468</v>
      </c>
      <c r="F564" s="84">
        <v>0.84199999999999997</v>
      </c>
    </row>
    <row r="565" spans="1:6" x14ac:dyDescent="0.25">
      <c r="A565" s="75" t="s">
        <v>1039</v>
      </c>
      <c r="B565" s="76" t="s">
        <v>1029</v>
      </c>
      <c r="C565" s="77">
        <v>16025</v>
      </c>
      <c r="D565" s="78">
        <v>99913</v>
      </c>
      <c r="E565" s="76" t="s">
        <v>466</v>
      </c>
      <c r="F565" s="79">
        <v>0.77240000000000009</v>
      </c>
    </row>
    <row r="566" spans="1:6" x14ac:dyDescent="0.25">
      <c r="A566" s="80" t="s">
        <v>1040</v>
      </c>
      <c r="B566" s="81" t="s">
        <v>1029</v>
      </c>
      <c r="C566" s="82">
        <v>16027</v>
      </c>
      <c r="D566" s="83">
        <v>14260</v>
      </c>
      <c r="E566" s="81" t="s">
        <v>468</v>
      </c>
      <c r="F566" s="84">
        <v>0.92020000000000002</v>
      </c>
    </row>
    <row r="567" spans="1:6" x14ac:dyDescent="0.25">
      <c r="A567" s="75" t="s">
        <v>1041</v>
      </c>
      <c r="B567" s="76" t="s">
        <v>1029</v>
      </c>
      <c r="C567" s="77">
        <v>16029</v>
      </c>
      <c r="D567" s="78">
        <v>99913</v>
      </c>
      <c r="E567" s="76" t="s">
        <v>466</v>
      </c>
      <c r="F567" s="79">
        <v>0.77240000000000009</v>
      </c>
    </row>
    <row r="568" spans="1:6" x14ac:dyDescent="0.25">
      <c r="A568" s="80" t="s">
        <v>1042</v>
      </c>
      <c r="B568" s="81" t="s">
        <v>1029</v>
      </c>
      <c r="C568" s="82">
        <v>16031</v>
      </c>
      <c r="D568" s="83">
        <v>99913</v>
      </c>
      <c r="E568" s="81" t="s">
        <v>467</v>
      </c>
      <c r="F568" s="84">
        <v>0.77240000000000009</v>
      </c>
    </row>
    <row r="569" spans="1:6" x14ac:dyDescent="0.25">
      <c r="A569" s="75" t="s">
        <v>686</v>
      </c>
      <c r="B569" s="76" t="s">
        <v>1029</v>
      </c>
      <c r="C569" s="77">
        <v>16033</v>
      </c>
      <c r="D569" s="78">
        <v>99913</v>
      </c>
      <c r="E569" s="76" t="s">
        <v>466</v>
      </c>
      <c r="F569" s="79">
        <v>0.77240000000000009</v>
      </c>
    </row>
    <row r="570" spans="1:6" x14ac:dyDescent="0.25">
      <c r="A570" s="80" t="s">
        <v>1043</v>
      </c>
      <c r="B570" s="81" t="s">
        <v>1029</v>
      </c>
      <c r="C570" s="82">
        <v>16035</v>
      </c>
      <c r="D570" s="83">
        <v>99913</v>
      </c>
      <c r="E570" s="81" t="s">
        <v>466</v>
      </c>
      <c r="F570" s="84">
        <v>0.77240000000000009</v>
      </c>
    </row>
    <row r="571" spans="1:6" x14ac:dyDescent="0.25">
      <c r="A571" s="75" t="s">
        <v>807</v>
      </c>
      <c r="B571" s="76" t="s">
        <v>1029</v>
      </c>
      <c r="C571" s="77">
        <v>16037</v>
      </c>
      <c r="D571" s="78">
        <v>99913</v>
      </c>
      <c r="E571" s="76" t="s">
        <v>466</v>
      </c>
      <c r="F571" s="79">
        <v>0.77240000000000009</v>
      </c>
    </row>
    <row r="572" spans="1:6" x14ac:dyDescent="0.25">
      <c r="A572" s="80" t="s">
        <v>589</v>
      </c>
      <c r="B572" s="81" t="s">
        <v>1029</v>
      </c>
      <c r="C572" s="82">
        <v>16039</v>
      </c>
      <c r="D572" s="83">
        <v>99913</v>
      </c>
      <c r="E572" s="81" t="s">
        <v>467</v>
      </c>
      <c r="F572" s="84">
        <v>0.77240000000000009</v>
      </c>
    </row>
    <row r="573" spans="1:6" x14ac:dyDescent="0.25">
      <c r="A573" s="75" t="s">
        <v>593</v>
      </c>
      <c r="B573" s="76" t="s">
        <v>1029</v>
      </c>
      <c r="C573" s="77">
        <v>16041</v>
      </c>
      <c r="D573" s="78">
        <v>30860</v>
      </c>
      <c r="E573" s="76" t="s">
        <v>468</v>
      </c>
      <c r="F573" s="79">
        <v>0.94170000000000009</v>
      </c>
    </row>
    <row r="574" spans="1:6" x14ac:dyDescent="0.25">
      <c r="A574" s="80" t="s">
        <v>815</v>
      </c>
      <c r="B574" s="81" t="s">
        <v>1029</v>
      </c>
      <c r="C574" s="82">
        <v>16043</v>
      </c>
      <c r="D574" s="83">
        <v>99913</v>
      </c>
      <c r="E574" s="81" t="s">
        <v>467</v>
      </c>
      <c r="F574" s="84">
        <v>0.77240000000000009</v>
      </c>
    </row>
    <row r="575" spans="1:6" x14ac:dyDescent="0.25">
      <c r="A575" s="75" t="s">
        <v>1044</v>
      </c>
      <c r="B575" s="76" t="s">
        <v>1029</v>
      </c>
      <c r="C575" s="77">
        <v>16045</v>
      </c>
      <c r="D575" s="78">
        <v>14260</v>
      </c>
      <c r="E575" s="76" t="s">
        <v>468</v>
      </c>
      <c r="F575" s="79">
        <v>0.92020000000000002</v>
      </c>
    </row>
    <row r="576" spans="1:6" x14ac:dyDescent="0.25">
      <c r="A576" s="80" t="s">
        <v>1045</v>
      </c>
      <c r="B576" s="81" t="s">
        <v>1029</v>
      </c>
      <c r="C576" s="82">
        <v>16047</v>
      </c>
      <c r="D576" s="83">
        <v>99913</v>
      </c>
      <c r="E576" s="81" t="s">
        <v>2</v>
      </c>
      <c r="F576" s="84">
        <v>0.77240000000000009</v>
      </c>
    </row>
    <row r="577" spans="1:6" x14ac:dyDescent="0.25">
      <c r="A577" s="75" t="s">
        <v>1046</v>
      </c>
      <c r="B577" s="76" t="s">
        <v>1029</v>
      </c>
      <c r="C577" s="77">
        <v>16049</v>
      </c>
      <c r="D577" s="78">
        <v>99913</v>
      </c>
      <c r="E577" s="76" t="s">
        <v>466</v>
      </c>
      <c r="F577" s="79">
        <v>0.77240000000000009</v>
      </c>
    </row>
    <row r="578" spans="1:6" x14ac:dyDescent="0.25">
      <c r="A578" s="80" t="s">
        <v>600</v>
      </c>
      <c r="B578" s="81" t="s">
        <v>1029</v>
      </c>
      <c r="C578" s="82">
        <v>16051</v>
      </c>
      <c r="D578" s="83">
        <v>26820</v>
      </c>
      <c r="E578" s="81" t="s">
        <v>468</v>
      </c>
      <c r="F578" s="84">
        <v>0.84199999999999997</v>
      </c>
    </row>
    <row r="579" spans="1:6" x14ac:dyDescent="0.25">
      <c r="A579" s="75" t="s">
        <v>1047</v>
      </c>
      <c r="B579" s="76" t="s">
        <v>1029</v>
      </c>
      <c r="C579" s="77">
        <v>16053</v>
      </c>
      <c r="D579" s="78">
        <v>46300</v>
      </c>
      <c r="E579" s="76" t="s">
        <v>468</v>
      </c>
      <c r="F579" s="79">
        <v>0.87380000000000002</v>
      </c>
    </row>
    <row r="580" spans="1:6" x14ac:dyDescent="0.25">
      <c r="A580" s="80" t="s">
        <v>1048</v>
      </c>
      <c r="B580" s="81" t="s">
        <v>1029</v>
      </c>
      <c r="C580" s="82">
        <v>16055</v>
      </c>
      <c r="D580" s="83">
        <v>17660</v>
      </c>
      <c r="E580" s="81" t="s">
        <v>468</v>
      </c>
      <c r="F580" s="84">
        <v>0.91620000000000001</v>
      </c>
    </row>
    <row r="581" spans="1:6" x14ac:dyDescent="0.25">
      <c r="A581" s="75" t="s">
        <v>1049</v>
      </c>
      <c r="B581" s="76" t="s">
        <v>1029</v>
      </c>
      <c r="C581" s="77">
        <v>16057</v>
      </c>
      <c r="D581" s="78">
        <v>99913</v>
      </c>
      <c r="E581" s="76" t="s">
        <v>467</v>
      </c>
      <c r="F581" s="79">
        <v>0.77240000000000009</v>
      </c>
    </row>
    <row r="582" spans="1:6" x14ac:dyDescent="0.25">
      <c r="A582" s="80" t="s">
        <v>1050</v>
      </c>
      <c r="B582" s="81" t="s">
        <v>1029</v>
      </c>
      <c r="C582" s="82">
        <v>16059</v>
      </c>
      <c r="D582" s="83">
        <v>99913</v>
      </c>
      <c r="E582" s="81" t="s">
        <v>466</v>
      </c>
      <c r="F582" s="84">
        <v>0.77240000000000009</v>
      </c>
    </row>
    <row r="583" spans="1:6" x14ac:dyDescent="0.25">
      <c r="A583" s="75" t="s">
        <v>1051</v>
      </c>
      <c r="B583" s="76" t="s">
        <v>1029</v>
      </c>
      <c r="C583" s="77">
        <v>16061</v>
      </c>
      <c r="D583" s="78">
        <v>99913</v>
      </c>
      <c r="E583" s="76" t="s">
        <v>467</v>
      </c>
      <c r="F583" s="79">
        <v>0.77240000000000009</v>
      </c>
    </row>
    <row r="584" spans="1:6" x14ac:dyDescent="0.25">
      <c r="A584" s="80" t="s">
        <v>707</v>
      </c>
      <c r="B584" s="81" t="s">
        <v>1029</v>
      </c>
      <c r="C584" s="82">
        <v>16063</v>
      </c>
      <c r="D584" s="83">
        <v>99913</v>
      </c>
      <c r="E584" s="81" t="s">
        <v>466</v>
      </c>
      <c r="F584" s="84">
        <v>0.77240000000000009</v>
      </c>
    </row>
    <row r="585" spans="1:6" x14ac:dyDescent="0.25">
      <c r="A585" s="75" t="s">
        <v>608</v>
      </c>
      <c r="B585" s="76" t="s">
        <v>1029</v>
      </c>
      <c r="C585" s="77">
        <v>16065</v>
      </c>
      <c r="D585" s="78">
        <v>99913</v>
      </c>
      <c r="E585" s="76" t="s">
        <v>467</v>
      </c>
      <c r="F585" s="79">
        <v>0.77240000000000009</v>
      </c>
    </row>
    <row r="586" spans="1:6" x14ac:dyDescent="0.25">
      <c r="A586" s="80" t="s">
        <v>1052</v>
      </c>
      <c r="B586" s="81" t="s">
        <v>1029</v>
      </c>
      <c r="C586" s="82">
        <v>16067</v>
      </c>
      <c r="D586" s="83">
        <v>99913</v>
      </c>
      <c r="E586" s="81" t="s">
        <v>467</v>
      </c>
      <c r="F586" s="84">
        <v>0.77240000000000009</v>
      </c>
    </row>
    <row r="587" spans="1:6" x14ac:dyDescent="0.25">
      <c r="A587" s="75" t="s">
        <v>1053</v>
      </c>
      <c r="B587" s="76" t="s">
        <v>1029</v>
      </c>
      <c r="C587" s="77">
        <v>16069</v>
      </c>
      <c r="D587" s="78">
        <v>30300</v>
      </c>
      <c r="E587" s="76" t="s">
        <v>468</v>
      </c>
      <c r="F587" s="79">
        <v>0.86350000000000005</v>
      </c>
    </row>
    <row r="588" spans="1:6" x14ac:dyDescent="0.25">
      <c r="A588" s="80" t="s">
        <v>1054</v>
      </c>
      <c r="B588" s="81" t="s">
        <v>1029</v>
      </c>
      <c r="C588" s="82">
        <v>16071</v>
      </c>
      <c r="D588" s="83">
        <v>99913</v>
      </c>
      <c r="E588" s="81" t="s">
        <v>466</v>
      </c>
      <c r="F588" s="84">
        <v>0.77240000000000009</v>
      </c>
    </row>
    <row r="589" spans="1:6" x14ac:dyDescent="0.25">
      <c r="A589" s="75" t="s">
        <v>1055</v>
      </c>
      <c r="B589" s="76" t="s">
        <v>1029</v>
      </c>
      <c r="C589" s="77">
        <v>16073</v>
      </c>
      <c r="D589" s="78">
        <v>14260</v>
      </c>
      <c r="E589" s="76" t="s">
        <v>468</v>
      </c>
      <c r="F589" s="79">
        <v>0.92020000000000002</v>
      </c>
    </row>
    <row r="590" spans="1:6" x14ac:dyDescent="0.25">
      <c r="A590" s="80" t="s">
        <v>1056</v>
      </c>
      <c r="B590" s="81" t="s">
        <v>1029</v>
      </c>
      <c r="C590" s="82">
        <v>16075</v>
      </c>
      <c r="D590" s="83">
        <v>99913</v>
      </c>
      <c r="E590" s="81" t="s">
        <v>467</v>
      </c>
      <c r="F590" s="84">
        <v>0.77240000000000009</v>
      </c>
    </row>
    <row r="591" spans="1:6" x14ac:dyDescent="0.25">
      <c r="A591" s="75" t="s">
        <v>1057</v>
      </c>
      <c r="B591" s="76" t="s">
        <v>1029</v>
      </c>
      <c r="C591" s="77">
        <v>16077</v>
      </c>
      <c r="D591" s="78">
        <v>38540</v>
      </c>
      <c r="E591" s="76" t="s">
        <v>468</v>
      </c>
      <c r="F591" s="79">
        <v>0.87580000000000002</v>
      </c>
    </row>
    <row r="592" spans="1:6" x14ac:dyDescent="0.25">
      <c r="A592" s="80" t="s">
        <v>1058</v>
      </c>
      <c r="B592" s="81" t="s">
        <v>1029</v>
      </c>
      <c r="C592" s="82">
        <v>16079</v>
      </c>
      <c r="D592" s="83">
        <v>99913</v>
      </c>
      <c r="E592" s="81" t="s">
        <v>466</v>
      </c>
      <c r="F592" s="84">
        <v>0.77240000000000009</v>
      </c>
    </row>
    <row r="593" spans="1:6" x14ac:dyDescent="0.25">
      <c r="A593" s="75" t="s">
        <v>1059</v>
      </c>
      <c r="B593" s="76" t="s">
        <v>1029</v>
      </c>
      <c r="C593" s="77">
        <v>16081</v>
      </c>
      <c r="D593" s="78">
        <v>99913</v>
      </c>
      <c r="E593" s="76" t="s">
        <v>467</v>
      </c>
      <c r="F593" s="79">
        <v>0.77240000000000009</v>
      </c>
    </row>
    <row r="594" spans="1:6" x14ac:dyDescent="0.25">
      <c r="A594" s="80" t="s">
        <v>1060</v>
      </c>
      <c r="B594" s="81" t="s">
        <v>1029</v>
      </c>
      <c r="C594" s="82">
        <v>16083</v>
      </c>
      <c r="D594" s="83">
        <v>46300</v>
      </c>
      <c r="E594" s="81" t="s">
        <v>468</v>
      </c>
      <c r="F594" s="84">
        <v>0.87380000000000002</v>
      </c>
    </row>
    <row r="595" spans="1:6" x14ac:dyDescent="0.25">
      <c r="A595" s="75" t="s">
        <v>1061</v>
      </c>
      <c r="B595" s="76" t="s">
        <v>1029</v>
      </c>
      <c r="C595" s="77">
        <v>16085</v>
      </c>
      <c r="D595" s="78">
        <v>99913</v>
      </c>
      <c r="E595" s="76" t="s">
        <v>466</v>
      </c>
      <c r="F595" s="79">
        <v>0.77240000000000009</v>
      </c>
    </row>
    <row r="596" spans="1:6" x14ac:dyDescent="0.25">
      <c r="A596" s="80" t="s">
        <v>628</v>
      </c>
      <c r="B596" s="81" t="s">
        <v>1029</v>
      </c>
      <c r="C596" s="82">
        <v>16087</v>
      </c>
      <c r="D596" s="83">
        <v>99913</v>
      </c>
      <c r="E596" s="81" t="s">
        <v>467</v>
      </c>
      <c r="F596" s="84">
        <v>0.77240000000000009</v>
      </c>
    </row>
    <row r="597" spans="1:6" x14ac:dyDescent="0.25">
      <c r="A597" s="75" t="s">
        <v>792</v>
      </c>
      <c r="B597" s="76" t="s">
        <v>1062</v>
      </c>
      <c r="C597" s="77">
        <v>17001</v>
      </c>
      <c r="D597" s="78">
        <v>99914</v>
      </c>
      <c r="E597" s="76" t="s">
        <v>467</v>
      </c>
      <c r="F597" s="79">
        <v>0.84010000000000007</v>
      </c>
    </row>
    <row r="598" spans="1:6" x14ac:dyDescent="0.25">
      <c r="A598" s="80" t="s">
        <v>1063</v>
      </c>
      <c r="B598" s="81" t="s">
        <v>1062</v>
      </c>
      <c r="C598" s="82">
        <v>17003</v>
      </c>
      <c r="D598" s="83">
        <v>16020</v>
      </c>
      <c r="E598" s="81" t="s">
        <v>468</v>
      </c>
      <c r="F598" s="84">
        <v>0.82820000000000005</v>
      </c>
    </row>
    <row r="599" spans="1:6" x14ac:dyDescent="0.25">
      <c r="A599" s="75" t="s">
        <v>1064</v>
      </c>
      <c r="B599" s="76" t="s">
        <v>1062</v>
      </c>
      <c r="C599" s="77">
        <v>17005</v>
      </c>
      <c r="D599" s="78">
        <v>41180</v>
      </c>
      <c r="E599" s="76" t="s">
        <v>468</v>
      </c>
      <c r="F599" s="79">
        <v>0.95830000000000004</v>
      </c>
    </row>
    <row r="600" spans="1:6" x14ac:dyDescent="0.25">
      <c r="A600" s="80" t="s">
        <v>682</v>
      </c>
      <c r="B600" s="81" t="s">
        <v>1062</v>
      </c>
      <c r="C600" s="82">
        <v>17007</v>
      </c>
      <c r="D600" s="83">
        <v>40420</v>
      </c>
      <c r="E600" s="81" t="s">
        <v>468</v>
      </c>
      <c r="F600" s="84">
        <v>0.99009999999999998</v>
      </c>
    </row>
    <row r="601" spans="1:6" x14ac:dyDescent="0.25">
      <c r="A601" s="75" t="s">
        <v>1065</v>
      </c>
      <c r="B601" s="76" t="s">
        <v>1062</v>
      </c>
      <c r="C601" s="77">
        <v>17009</v>
      </c>
      <c r="D601" s="78">
        <v>99914</v>
      </c>
      <c r="E601" s="76" t="s">
        <v>467</v>
      </c>
      <c r="F601" s="79">
        <v>0.84010000000000007</v>
      </c>
    </row>
    <row r="602" spans="1:6" x14ac:dyDescent="0.25">
      <c r="A602" s="80" t="s">
        <v>1066</v>
      </c>
      <c r="B602" s="81" t="s">
        <v>1062</v>
      </c>
      <c r="C602" s="82">
        <v>17011</v>
      </c>
      <c r="D602" s="83">
        <v>99914</v>
      </c>
      <c r="E602" s="81" t="s">
        <v>467</v>
      </c>
      <c r="F602" s="84">
        <v>0.84010000000000007</v>
      </c>
    </row>
    <row r="603" spans="1:6" x14ac:dyDescent="0.25">
      <c r="A603" s="75" t="s">
        <v>571</v>
      </c>
      <c r="B603" s="76" t="s">
        <v>1062</v>
      </c>
      <c r="C603" s="77">
        <v>17013</v>
      </c>
      <c r="D603" s="78">
        <v>41180</v>
      </c>
      <c r="E603" s="76" t="s">
        <v>468</v>
      </c>
      <c r="F603" s="79">
        <v>0.95830000000000004</v>
      </c>
    </row>
    <row r="604" spans="1:6" x14ac:dyDescent="0.25">
      <c r="A604" s="80" t="s">
        <v>684</v>
      </c>
      <c r="B604" s="81" t="s">
        <v>1062</v>
      </c>
      <c r="C604" s="82">
        <v>17015</v>
      </c>
      <c r="D604" s="83">
        <v>99914</v>
      </c>
      <c r="E604" s="81" t="s">
        <v>467</v>
      </c>
      <c r="F604" s="84">
        <v>0.84010000000000007</v>
      </c>
    </row>
    <row r="605" spans="1:6" x14ac:dyDescent="0.25">
      <c r="A605" s="75" t="s">
        <v>1067</v>
      </c>
      <c r="B605" s="76" t="s">
        <v>1062</v>
      </c>
      <c r="C605" s="77">
        <v>17017</v>
      </c>
      <c r="D605" s="78">
        <v>99914</v>
      </c>
      <c r="E605" s="76" t="s">
        <v>467</v>
      </c>
      <c r="F605" s="79">
        <v>0.84010000000000007</v>
      </c>
    </row>
    <row r="606" spans="1:6" x14ac:dyDescent="0.25">
      <c r="A606" s="80" t="s">
        <v>1068</v>
      </c>
      <c r="B606" s="81" t="s">
        <v>1062</v>
      </c>
      <c r="C606" s="82">
        <v>17019</v>
      </c>
      <c r="D606" s="83">
        <v>16580</v>
      </c>
      <c r="E606" s="81" t="s">
        <v>468</v>
      </c>
      <c r="F606" s="84">
        <v>0.86799999999999999</v>
      </c>
    </row>
    <row r="607" spans="1:6" x14ac:dyDescent="0.25">
      <c r="A607" s="75" t="s">
        <v>1069</v>
      </c>
      <c r="B607" s="76" t="s">
        <v>1062</v>
      </c>
      <c r="C607" s="77">
        <v>17021</v>
      </c>
      <c r="D607" s="78">
        <v>99914</v>
      </c>
      <c r="E607" s="76" t="s">
        <v>467</v>
      </c>
      <c r="F607" s="79">
        <v>0.84010000000000007</v>
      </c>
    </row>
    <row r="608" spans="1:6" x14ac:dyDescent="0.25">
      <c r="A608" s="80" t="s">
        <v>686</v>
      </c>
      <c r="B608" s="81" t="s">
        <v>1062</v>
      </c>
      <c r="C608" s="82">
        <v>17023</v>
      </c>
      <c r="D608" s="83">
        <v>99914</v>
      </c>
      <c r="E608" s="81" t="s">
        <v>467</v>
      </c>
      <c r="F608" s="84">
        <v>0.84010000000000007</v>
      </c>
    </row>
    <row r="609" spans="1:6" x14ac:dyDescent="0.25">
      <c r="A609" s="75" t="s">
        <v>577</v>
      </c>
      <c r="B609" s="76" t="s">
        <v>1062</v>
      </c>
      <c r="C609" s="77">
        <v>17025</v>
      </c>
      <c r="D609" s="78">
        <v>99914</v>
      </c>
      <c r="E609" s="76" t="s">
        <v>467</v>
      </c>
      <c r="F609" s="79">
        <v>0.84010000000000007</v>
      </c>
    </row>
    <row r="610" spans="1:6" x14ac:dyDescent="0.25">
      <c r="A610" s="80" t="s">
        <v>1070</v>
      </c>
      <c r="B610" s="81" t="s">
        <v>1062</v>
      </c>
      <c r="C610" s="82">
        <v>17027</v>
      </c>
      <c r="D610" s="83">
        <v>41180</v>
      </c>
      <c r="E610" s="81" t="s">
        <v>468</v>
      </c>
      <c r="F610" s="84">
        <v>0.95830000000000004</v>
      </c>
    </row>
    <row r="611" spans="1:6" x14ac:dyDescent="0.25">
      <c r="A611" s="75" t="s">
        <v>1071</v>
      </c>
      <c r="B611" s="76" t="s">
        <v>1062</v>
      </c>
      <c r="C611" s="77">
        <v>17029</v>
      </c>
      <c r="D611" s="78">
        <v>99914</v>
      </c>
      <c r="E611" s="76" t="s">
        <v>467</v>
      </c>
      <c r="F611" s="79">
        <v>0.84010000000000007</v>
      </c>
    </row>
    <row r="612" spans="1:6" x14ac:dyDescent="0.25">
      <c r="A612" s="80" t="s">
        <v>940</v>
      </c>
      <c r="B612" s="81" t="s">
        <v>1062</v>
      </c>
      <c r="C612" s="82">
        <v>17031</v>
      </c>
      <c r="D612" s="83">
        <v>16984</v>
      </c>
      <c r="E612" s="81" t="s">
        <v>468</v>
      </c>
      <c r="F612" s="84">
        <v>1.0371999999999999</v>
      </c>
    </row>
    <row r="613" spans="1:6" x14ac:dyDescent="0.25">
      <c r="A613" s="75" t="s">
        <v>691</v>
      </c>
      <c r="B613" s="76" t="s">
        <v>1062</v>
      </c>
      <c r="C613" s="77">
        <v>17033</v>
      </c>
      <c r="D613" s="78">
        <v>99914</v>
      </c>
      <c r="E613" s="76" t="s">
        <v>467</v>
      </c>
      <c r="F613" s="79">
        <v>0.84010000000000007</v>
      </c>
    </row>
    <row r="614" spans="1:6" x14ac:dyDescent="0.25">
      <c r="A614" s="80" t="s">
        <v>1072</v>
      </c>
      <c r="B614" s="81" t="s">
        <v>1062</v>
      </c>
      <c r="C614" s="82">
        <v>17035</v>
      </c>
      <c r="D614" s="83">
        <v>99914</v>
      </c>
      <c r="E614" s="81" t="s">
        <v>467</v>
      </c>
      <c r="F614" s="84">
        <v>0.84010000000000007</v>
      </c>
    </row>
    <row r="615" spans="1:6" x14ac:dyDescent="0.25">
      <c r="A615" s="75" t="s">
        <v>588</v>
      </c>
      <c r="B615" s="76" t="s">
        <v>1062</v>
      </c>
      <c r="C615" s="77">
        <v>17037</v>
      </c>
      <c r="D615" s="78">
        <v>20994</v>
      </c>
      <c r="E615" s="76" t="s">
        <v>468</v>
      </c>
      <c r="F615" s="79">
        <v>1.0232000000000001</v>
      </c>
    </row>
    <row r="616" spans="1:6" x14ac:dyDescent="0.25">
      <c r="A616" s="80" t="s">
        <v>1073</v>
      </c>
      <c r="B616" s="81" t="s">
        <v>1062</v>
      </c>
      <c r="C616" s="82">
        <v>17039</v>
      </c>
      <c r="D616" s="83">
        <v>99914</v>
      </c>
      <c r="E616" s="81" t="s">
        <v>467</v>
      </c>
      <c r="F616" s="84">
        <v>0.84010000000000007</v>
      </c>
    </row>
    <row r="617" spans="1:6" x14ac:dyDescent="0.25">
      <c r="A617" s="75" t="s">
        <v>811</v>
      </c>
      <c r="B617" s="76" t="s">
        <v>1062</v>
      </c>
      <c r="C617" s="77">
        <v>17041</v>
      </c>
      <c r="D617" s="78">
        <v>99914</v>
      </c>
      <c r="E617" s="76" t="s">
        <v>467</v>
      </c>
      <c r="F617" s="79">
        <v>0.84010000000000007</v>
      </c>
    </row>
    <row r="618" spans="1:6" x14ac:dyDescent="0.25">
      <c r="A618" s="80" t="s">
        <v>1074</v>
      </c>
      <c r="B618" s="81" t="s">
        <v>1062</v>
      </c>
      <c r="C618" s="82">
        <v>17043</v>
      </c>
      <c r="D618" s="83">
        <v>16984</v>
      </c>
      <c r="E618" s="81" t="s">
        <v>468</v>
      </c>
      <c r="F618" s="84">
        <v>1.0371999999999999</v>
      </c>
    </row>
    <row r="619" spans="1:6" x14ac:dyDescent="0.25">
      <c r="A619" s="75" t="s">
        <v>1075</v>
      </c>
      <c r="B619" s="76" t="s">
        <v>1062</v>
      </c>
      <c r="C619" s="77">
        <v>17045</v>
      </c>
      <c r="D619" s="78">
        <v>99914</v>
      </c>
      <c r="E619" s="76" t="s">
        <v>467</v>
      </c>
      <c r="F619" s="79">
        <v>0.84010000000000007</v>
      </c>
    </row>
    <row r="620" spans="1:6" x14ac:dyDescent="0.25">
      <c r="A620" s="80" t="s">
        <v>1076</v>
      </c>
      <c r="B620" s="81" t="s">
        <v>1062</v>
      </c>
      <c r="C620" s="82">
        <v>17047</v>
      </c>
      <c r="D620" s="83">
        <v>99914</v>
      </c>
      <c r="E620" s="81" t="s">
        <v>467</v>
      </c>
      <c r="F620" s="84">
        <v>0.84010000000000007</v>
      </c>
    </row>
    <row r="621" spans="1:6" x14ac:dyDescent="0.25">
      <c r="A621" s="75" t="s">
        <v>951</v>
      </c>
      <c r="B621" s="76" t="s">
        <v>1062</v>
      </c>
      <c r="C621" s="77">
        <v>17049</v>
      </c>
      <c r="D621" s="78">
        <v>99914</v>
      </c>
      <c r="E621" s="76" t="s">
        <v>467</v>
      </c>
      <c r="F621" s="79">
        <v>0.84010000000000007</v>
      </c>
    </row>
    <row r="622" spans="1:6" x14ac:dyDescent="0.25">
      <c r="A622" s="80" t="s">
        <v>592</v>
      </c>
      <c r="B622" s="81" t="s">
        <v>1062</v>
      </c>
      <c r="C622" s="82">
        <v>17051</v>
      </c>
      <c r="D622" s="83">
        <v>99914</v>
      </c>
      <c r="E622" s="81" t="s">
        <v>467</v>
      </c>
      <c r="F622" s="84">
        <v>0.84010000000000007</v>
      </c>
    </row>
    <row r="623" spans="1:6" x14ac:dyDescent="0.25">
      <c r="A623" s="75" t="s">
        <v>1077</v>
      </c>
      <c r="B623" s="76" t="s">
        <v>1062</v>
      </c>
      <c r="C623" s="77">
        <v>17053</v>
      </c>
      <c r="D623" s="78">
        <v>99914</v>
      </c>
      <c r="E623" s="76" t="s">
        <v>467</v>
      </c>
      <c r="F623" s="79">
        <v>0.84010000000000007</v>
      </c>
    </row>
    <row r="624" spans="1:6" x14ac:dyDescent="0.25">
      <c r="A624" s="80" t="s">
        <v>593</v>
      </c>
      <c r="B624" s="81" t="s">
        <v>1062</v>
      </c>
      <c r="C624" s="82">
        <v>17055</v>
      </c>
      <c r="D624" s="83">
        <v>99914</v>
      </c>
      <c r="E624" s="81" t="s">
        <v>467</v>
      </c>
      <c r="F624" s="84">
        <v>0.84010000000000007</v>
      </c>
    </row>
    <row r="625" spans="1:6" x14ac:dyDescent="0.25">
      <c r="A625" s="75" t="s">
        <v>697</v>
      </c>
      <c r="B625" s="76" t="s">
        <v>1062</v>
      </c>
      <c r="C625" s="77">
        <v>17057</v>
      </c>
      <c r="D625" s="78">
        <v>37900</v>
      </c>
      <c r="E625" s="76" t="s">
        <v>468</v>
      </c>
      <c r="F625" s="79">
        <v>0.84570000000000001</v>
      </c>
    </row>
    <row r="626" spans="1:6" x14ac:dyDescent="0.25">
      <c r="A626" s="80" t="s">
        <v>1078</v>
      </c>
      <c r="B626" s="81" t="s">
        <v>1062</v>
      </c>
      <c r="C626" s="82">
        <v>17059</v>
      </c>
      <c r="D626" s="83">
        <v>99914</v>
      </c>
      <c r="E626" s="81" t="s">
        <v>467</v>
      </c>
      <c r="F626" s="84">
        <v>0.84010000000000007</v>
      </c>
    </row>
    <row r="627" spans="1:6" x14ac:dyDescent="0.25">
      <c r="A627" s="75" t="s">
        <v>595</v>
      </c>
      <c r="B627" s="76" t="s">
        <v>1062</v>
      </c>
      <c r="C627" s="77">
        <v>17061</v>
      </c>
      <c r="D627" s="78">
        <v>99914</v>
      </c>
      <c r="E627" s="76" t="s">
        <v>467</v>
      </c>
      <c r="F627" s="79">
        <v>0.84010000000000007</v>
      </c>
    </row>
    <row r="628" spans="1:6" x14ac:dyDescent="0.25">
      <c r="A628" s="80" t="s">
        <v>1079</v>
      </c>
      <c r="B628" s="81" t="s">
        <v>1062</v>
      </c>
      <c r="C628" s="82">
        <v>17063</v>
      </c>
      <c r="D628" s="83">
        <v>16984</v>
      </c>
      <c r="E628" s="81" t="s">
        <v>468</v>
      </c>
      <c r="F628" s="84">
        <v>1.0371999999999999</v>
      </c>
    </row>
    <row r="629" spans="1:6" x14ac:dyDescent="0.25">
      <c r="A629" s="75" t="s">
        <v>881</v>
      </c>
      <c r="B629" s="76" t="s">
        <v>1062</v>
      </c>
      <c r="C629" s="77">
        <v>17065</v>
      </c>
      <c r="D629" s="78">
        <v>99914</v>
      </c>
      <c r="E629" s="76" t="s">
        <v>467</v>
      </c>
      <c r="F629" s="79">
        <v>0.84010000000000007</v>
      </c>
    </row>
    <row r="630" spans="1:6" x14ac:dyDescent="0.25">
      <c r="A630" s="80" t="s">
        <v>965</v>
      </c>
      <c r="B630" s="81" t="s">
        <v>1062</v>
      </c>
      <c r="C630" s="82">
        <v>17067</v>
      </c>
      <c r="D630" s="83">
        <v>99914</v>
      </c>
      <c r="E630" s="81" t="s">
        <v>467</v>
      </c>
      <c r="F630" s="84">
        <v>0.84010000000000007</v>
      </c>
    </row>
    <row r="631" spans="1:6" x14ac:dyDescent="0.25">
      <c r="A631" s="75" t="s">
        <v>1080</v>
      </c>
      <c r="B631" s="76" t="s">
        <v>1062</v>
      </c>
      <c r="C631" s="77">
        <v>17069</v>
      </c>
      <c r="D631" s="78">
        <v>99914</v>
      </c>
      <c r="E631" s="76" t="s">
        <v>467</v>
      </c>
      <c r="F631" s="79">
        <v>0.84010000000000007</v>
      </c>
    </row>
    <row r="632" spans="1:6" x14ac:dyDescent="0.25">
      <c r="A632" s="80" t="s">
        <v>1081</v>
      </c>
      <c r="B632" s="81" t="s">
        <v>1062</v>
      </c>
      <c r="C632" s="82">
        <v>17071</v>
      </c>
      <c r="D632" s="83">
        <v>99914</v>
      </c>
      <c r="E632" s="81" t="s">
        <v>467</v>
      </c>
      <c r="F632" s="84">
        <v>0.84010000000000007</v>
      </c>
    </row>
    <row r="633" spans="1:6" x14ac:dyDescent="0.25">
      <c r="A633" s="75" t="s">
        <v>597</v>
      </c>
      <c r="B633" s="76" t="s">
        <v>1062</v>
      </c>
      <c r="C633" s="77">
        <v>17073</v>
      </c>
      <c r="D633" s="78">
        <v>19340</v>
      </c>
      <c r="E633" s="76" t="s">
        <v>468</v>
      </c>
      <c r="F633" s="79">
        <v>0.83730000000000004</v>
      </c>
    </row>
    <row r="634" spans="1:6" x14ac:dyDescent="0.25">
      <c r="A634" s="80" t="s">
        <v>1082</v>
      </c>
      <c r="B634" s="81" t="s">
        <v>1062</v>
      </c>
      <c r="C634" s="82">
        <v>17075</v>
      </c>
      <c r="D634" s="83">
        <v>99914</v>
      </c>
      <c r="E634" s="81" t="s">
        <v>467</v>
      </c>
      <c r="F634" s="84">
        <v>0.84010000000000007</v>
      </c>
    </row>
    <row r="635" spans="1:6" x14ac:dyDescent="0.25">
      <c r="A635" s="75" t="s">
        <v>599</v>
      </c>
      <c r="B635" s="76" t="s">
        <v>1062</v>
      </c>
      <c r="C635" s="77">
        <v>17077</v>
      </c>
      <c r="D635" s="78">
        <v>16060</v>
      </c>
      <c r="E635" s="76" t="s">
        <v>468</v>
      </c>
      <c r="F635" s="79">
        <v>0.81789999999999996</v>
      </c>
    </row>
    <row r="636" spans="1:6" x14ac:dyDescent="0.25">
      <c r="A636" s="80" t="s">
        <v>971</v>
      </c>
      <c r="B636" s="81" t="s">
        <v>1062</v>
      </c>
      <c r="C636" s="82">
        <v>17079</v>
      </c>
      <c r="D636" s="83">
        <v>99914</v>
      </c>
      <c r="E636" s="81" t="s">
        <v>467</v>
      </c>
      <c r="F636" s="84">
        <v>0.84010000000000007</v>
      </c>
    </row>
    <row r="637" spans="1:6" x14ac:dyDescent="0.25">
      <c r="A637" s="75" t="s">
        <v>600</v>
      </c>
      <c r="B637" s="76" t="s">
        <v>1062</v>
      </c>
      <c r="C637" s="77">
        <v>17081</v>
      </c>
      <c r="D637" s="78">
        <v>99914</v>
      </c>
      <c r="E637" s="76" t="s">
        <v>467</v>
      </c>
      <c r="F637" s="79">
        <v>0.84010000000000007</v>
      </c>
    </row>
    <row r="638" spans="1:6" x14ac:dyDescent="0.25">
      <c r="A638" s="80" t="s">
        <v>1083</v>
      </c>
      <c r="B638" s="81" t="s">
        <v>1062</v>
      </c>
      <c r="C638" s="82">
        <v>17083</v>
      </c>
      <c r="D638" s="83">
        <v>41180</v>
      </c>
      <c r="E638" s="81" t="s">
        <v>468</v>
      </c>
      <c r="F638" s="84">
        <v>0.95830000000000004</v>
      </c>
    </row>
    <row r="639" spans="1:6" x14ac:dyDescent="0.25">
      <c r="A639" s="75" t="s">
        <v>1084</v>
      </c>
      <c r="B639" s="76" t="s">
        <v>1062</v>
      </c>
      <c r="C639" s="77">
        <v>17085</v>
      </c>
      <c r="D639" s="78">
        <v>99914</v>
      </c>
      <c r="E639" s="76" t="s">
        <v>467</v>
      </c>
      <c r="F639" s="79">
        <v>0.84010000000000007</v>
      </c>
    </row>
    <row r="640" spans="1:6" x14ac:dyDescent="0.25">
      <c r="A640" s="80" t="s">
        <v>705</v>
      </c>
      <c r="B640" s="81" t="s">
        <v>1062</v>
      </c>
      <c r="C640" s="82">
        <v>17087</v>
      </c>
      <c r="D640" s="83">
        <v>16060</v>
      </c>
      <c r="E640" s="81" t="s">
        <v>468</v>
      </c>
      <c r="F640" s="84">
        <v>0.81789999999999996</v>
      </c>
    </row>
    <row r="641" spans="1:6" x14ac:dyDescent="0.25">
      <c r="A641" s="75" t="s">
        <v>1085</v>
      </c>
      <c r="B641" s="76" t="s">
        <v>1062</v>
      </c>
      <c r="C641" s="77">
        <v>17089</v>
      </c>
      <c r="D641" s="78">
        <v>20994</v>
      </c>
      <c r="E641" s="76" t="s">
        <v>468</v>
      </c>
      <c r="F641" s="79">
        <v>1.0232000000000001</v>
      </c>
    </row>
    <row r="642" spans="1:6" x14ac:dyDescent="0.25">
      <c r="A642" s="80" t="s">
        <v>1086</v>
      </c>
      <c r="B642" s="81" t="s">
        <v>1062</v>
      </c>
      <c r="C642" s="82">
        <v>17091</v>
      </c>
      <c r="D642" s="83">
        <v>28100</v>
      </c>
      <c r="E642" s="81" t="s">
        <v>468</v>
      </c>
      <c r="F642" s="84">
        <v>0.89139999999999997</v>
      </c>
    </row>
    <row r="643" spans="1:6" x14ac:dyDescent="0.25">
      <c r="A643" s="75" t="s">
        <v>1087</v>
      </c>
      <c r="B643" s="76" t="s">
        <v>1062</v>
      </c>
      <c r="C643" s="77">
        <v>17093</v>
      </c>
      <c r="D643" s="78">
        <v>20994</v>
      </c>
      <c r="E643" s="76" t="s">
        <v>468</v>
      </c>
      <c r="F643" s="79">
        <v>1.0232000000000001</v>
      </c>
    </row>
    <row r="644" spans="1:6" x14ac:dyDescent="0.25">
      <c r="A644" s="80" t="s">
        <v>1088</v>
      </c>
      <c r="B644" s="81" t="s">
        <v>1062</v>
      </c>
      <c r="C644" s="82">
        <v>17095</v>
      </c>
      <c r="D644" s="83">
        <v>99914</v>
      </c>
      <c r="E644" s="81" t="s">
        <v>467</v>
      </c>
      <c r="F644" s="84">
        <v>0.84010000000000007</v>
      </c>
    </row>
    <row r="645" spans="1:6" x14ac:dyDescent="0.25">
      <c r="A645" s="75" t="s">
        <v>752</v>
      </c>
      <c r="B645" s="76" t="s">
        <v>1062</v>
      </c>
      <c r="C645" s="77">
        <v>17097</v>
      </c>
      <c r="D645" s="78">
        <v>29404</v>
      </c>
      <c r="E645" s="76" t="s">
        <v>468</v>
      </c>
      <c r="F645" s="79">
        <v>1.0046999999999999</v>
      </c>
    </row>
    <row r="646" spans="1:6" x14ac:dyDescent="0.25">
      <c r="A646" s="80" t="s">
        <v>1089</v>
      </c>
      <c r="B646" s="81" t="s">
        <v>1062</v>
      </c>
      <c r="C646" s="82">
        <v>17099</v>
      </c>
      <c r="D646" s="83">
        <v>99914</v>
      </c>
      <c r="E646" s="81" t="s">
        <v>467</v>
      </c>
      <c r="F646" s="84">
        <v>0.84010000000000007</v>
      </c>
    </row>
    <row r="647" spans="1:6" x14ac:dyDescent="0.25">
      <c r="A647" s="75" t="s">
        <v>603</v>
      </c>
      <c r="B647" s="76" t="s">
        <v>1062</v>
      </c>
      <c r="C647" s="77">
        <v>17101</v>
      </c>
      <c r="D647" s="78">
        <v>99914</v>
      </c>
      <c r="E647" s="76" t="s">
        <v>467</v>
      </c>
      <c r="F647" s="79">
        <v>0.84010000000000007</v>
      </c>
    </row>
    <row r="648" spans="1:6" x14ac:dyDescent="0.25">
      <c r="A648" s="80" t="s">
        <v>604</v>
      </c>
      <c r="B648" s="81" t="s">
        <v>1062</v>
      </c>
      <c r="C648" s="82">
        <v>17103</v>
      </c>
      <c r="D648" s="83">
        <v>99914</v>
      </c>
      <c r="E648" s="81" t="s">
        <v>467</v>
      </c>
      <c r="F648" s="84">
        <v>0.84010000000000007</v>
      </c>
    </row>
    <row r="649" spans="1:6" x14ac:dyDescent="0.25">
      <c r="A649" s="75" t="s">
        <v>1090</v>
      </c>
      <c r="B649" s="76" t="s">
        <v>1062</v>
      </c>
      <c r="C649" s="77">
        <v>17105</v>
      </c>
      <c r="D649" s="78">
        <v>99914</v>
      </c>
      <c r="E649" s="76" t="s">
        <v>467</v>
      </c>
      <c r="F649" s="79">
        <v>0.84010000000000007</v>
      </c>
    </row>
    <row r="650" spans="1:6" x14ac:dyDescent="0.25">
      <c r="A650" s="80" t="s">
        <v>709</v>
      </c>
      <c r="B650" s="81" t="s">
        <v>1062</v>
      </c>
      <c r="C650" s="82">
        <v>17107</v>
      </c>
      <c r="D650" s="83">
        <v>99914</v>
      </c>
      <c r="E650" s="81" t="s">
        <v>467</v>
      </c>
      <c r="F650" s="84">
        <v>0.84010000000000007</v>
      </c>
    </row>
    <row r="651" spans="1:6" x14ac:dyDescent="0.25">
      <c r="A651" s="75" t="s">
        <v>1091</v>
      </c>
      <c r="B651" s="76" t="s">
        <v>1062</v>
      </c>
      <c r="C651" s="77">
        <v>17109</v>
      </c>
      <c r="D651" s="78">
        <v>99914</v>
      </c>
      <c r="E651" s="76" t="s">
        <v>467</v>
      </c>
      <c r="F651" s="79">
        <v>0.84010000000000007</v>
      </c>
    </row>
    <row r="652" spans="1:6" x14ac:dyDescent="0.25">
      <c r="A652" s="80" t="s">
        <v>1092</v>
      </c>
      <c r="B652" s="81" t="s">
        <v>1062</v>
      </c>
      <c r="C652" s="82">
        <v>17111</v>
      </c>
      <c r="D652" s="83">
        <v>16984</v>
      </c>
      <c r="E652" s="81" t="s">
        <v>468</v>
      </c>
      <c r="F652" s="84">
        <v>1.0371999999999999</v>
      </c>
    </row>
    <row r="653" spans="1:6" x14ac:dyDescent="0.25">
      <c r="A653" s="75" t="s">
        <v>1093</v>
      </c>
      <c r="B653" s="76" t="s">
        <v>1062</v>
      </c>
      <c r="C653" s="77">
        <v>17113</v>
      </c>
      <c r="D653" s="78">
        <v>14010</v>
      </c>
      <c r="E653" s="76" t="s">
        <v>468</v>
      </c>
      <c r="F653" s="79">
        <v>0.92689999999999995</v>
      </c>
    </row>
    <row r="654" spans="1:6" x14ac:dyDescent="0.25">
      <c r="A654" s="80" t="s">
        <v>607</v>
      </c>
      <c r="B654" s="81" t="s">
        <v>1062</v>
      </c>
      <c r="C654" s="82">
        <v>17115</v>
      </c>
      <c r="D654" s="83">
        <v>19500</v>
      </c>
      <c r="E654" s="81" t="s">
        <v>468</v>
      </c>
      <c r="F654" s="84">
        <v>0.83530000000000004</v>
      </c>
    </row>
    <row r="655" spans="1:6" x14ac:dyDescent="0.25">
      <c r="A655" s="75" t="s">
        <v>1094</v>
      </c>
      <c r="B655" s="76" t="s">
        <v>1062</v>
      </c>
      <c r="C655" s="77">
        <v>17117</v>
      </c>
      <c r="D655" s="78">
        <v>41180</v>
      </c>
      <c r="E655" s="76" t="s">
        <v>468</v>
      </c>
      <c r="F655" s="79">
        <v>0.95830000000000004</v>
      </c>
    </row>
    <row r="656" spans="1:6" x14ac:dyDescent="0.25">
      <c r="A656" s="80" t="s">
        <v>608</v>
      </c>
      <c r="B656" s="81" t="s">
        <v>1062</v>
      </c>
      <c r="C656" s="82">
        <v>17119</v>
      </c>
      <c r="D656" s="83">
        <v>41180</v>
      </c>
      <c r="E656" s="81" t="s">
        <v>468</v>
      </c>
      <c r="F656" s="84">
        <v>0.95830000000000004</v>
      </c>
    </row>
    <row r="657" spans="1:6" x14ac:dyDescent="0.25">
      <c r="A657" s="75" t="s">
        <v>610</v>
      </c>
      <c r="B657" s="76" t="s">
        <v>1062</v>
      </c>
      <c r="C657" s="77">
        <v>17121</v>
      </c>
      <c r="D657" s="78">
        <v>99914</v>
      </c>
      <c r="E657" s="76" t="s">
        <v>467</v>
      </c>
      <c r="F657" s="79">
        <v>0.84010000000000007</v>
      </c>
    </row>
    <row r="658" spans="1:6" x14ac:dyDescent="0.25">
      <c r="A658" s="80" t="s">
        <v>611</v>
      </c>
      <c r="B658" s="81" t="s">
        <v>1062</v>
      </c>
      <c r="C658" s="82">
        <v>17123</v>
      </c>
      <c r="D658" s="83">
        <v>37900</v>
      </c>
      <c r="E658" s="81" t="s">
        <v>468</v>
      </c>
      <c r="F658" s="84">
        <v>0.84570000000000001</v>
      </c>
    </row>
    <row r="659" spans="1:6" x14ac:dyDescent="0.25">
      <c r="A659" s="75" t="s">
        <v>1095</v>
      </c>
      <c r="B659" s="76" t="s">
        <v>1062</v>
      </c>
      <c r="C659" s="77">
        <v>17125</v>
      </c>
      <c r="D659" s="78">
        <v>99914</v>
      </c>
      <c r="E659" s="76" t="s">
        <v>467</v>
      </c>
      <c r="F659" s="79">
        <v>0.84010000000000007</v>
      </c>
    </row>
    <row r="660" spans="1:6" x14ac:dyDescent="0.25">
      <c r="A660" s="80" t="s">
        <v>1096</v>
      </c>
      <c r="B660" s="81" t="s">
        <v>1062</v>
      </c>
      <c r="C660" s="82">
        <v>17127</v>
      </c>
      <c r="D660" s="83">
        <v>99914</v>
      </c>
      <c r="E660" s="81" t="s">
        <v>467</v>
      </c>
      <c r="F660" s="84">
        <v>0.84010000000000007</v>
      </c>
    </row>
    <row r="661" spans="1:6" x14ac:dyDescent="0.25">
      <c r="A661" s="75" t="s">
        <v>1097</v>
      </c>
      <c r="B661" s="76" t="s">
        <v>1062</v>
      </c>
      <c r="C661" s="77">
        <v>17129</v>
      </c>
      <c r="D661" s="78">
        <v>44100</v>
      </c>
      <c r="E661" s="76" t="s">
        <v>468</v>
      </c>
      <c r="F661" s="79">
        <v>0.91359999999999997</v>
      </c>
    </row>
    <row r="662" spans="1:6" x14ac:dyDescent="0.25">
      <c r="A662" s="80" t="s">
        <v>1098</v>
      </c>
      <c r="B662" s="81" t="s">
        <v>1062</v>
      </c>
      <c r="C662" s="82">
        <v>17131</v>
      </c>
      <c r="D662" s="83">
        <v>19340</v>
      </c>
      <c r="E662" s="81" t="s">
        <v>468</v>
      </c>
      <c r="F662" s="84">
        <v>0.83730000000000004</v>
      </c>
    </row>
    <row r="663" spans="1:6" x14ac:dyDescent="0.25">
      <c r="A663" s="75" t="s">
        <v>613</v>
      </c>
      <c r="B663" s="76" t="s">
        <v>1062</v>
      </c>
      <c r="C663" s="77">
        <v>17133</v>
      </c>
      <c r="D663" s="78">
        <v>41180</v>
      </c>
      <c r="E663" s="76" t="s">
        <v>468</v>
      </c>
      <c r="F663" s="79">
        <v>0.95830000000000004</v>
      </c>
    </row>
    <row r="664" spans="1:6" x14ac:dyDescent="0.25">
      <c r="A664" s="80" t="s">
        <v>614</v>
      </c>
      <c r="B664" s="81" t="s">
        <v>1062</v>
      </c>
      <c r="C664" s="82">
        <v>17135</v>
      </c>
      <c r="D664" s="83">
        <v>99914</v>
      </c>
      <c r="E664" s="81" t="s">
        <v>467</v>
      </c>
      <c r="F664" s="84">
        <v>0.84010000000000007</v>
      </c>
    </row>
    <row r="665" spans="1:6" x14ac:dyDescent="0.25">
      <c r="A665" s="75" t="s">
        <v>615</v>
      </c>
      <c r="B665" s="76" t="s">
        <v>1062</v>
      </c>
      <c r="C665" s="77">
        <v>17137</v>
      </c>
      <c r="D665" s="78">
        <v>99914</v>
      </c>
      <c r="E665" s="76" t="s">
        <v>467</v>
      </c>
      <c r="F665" s="79">
        <v>0.84010000000000007</v>
      </c>
    </row>
    <row r="666" spans="1:6" x14ac:dyDescent="0.25">
      <c r="A666" s="80" t="s">
        <v>1099</v>
      </c>
      <c r="B666" s="81" t="s">
        <v>1062</v>
      </c>
      <c r="C666" s="82">
        <v>17139</v>
      </c>
      <c r="D666" s="83">
        <v>99914</v>
      </c>
      <c r="E666" s="81" t="s">
        <v>467</v>
      </c>
      <c r="F666" s="84">
        <v>0.84010000000000007</v>
      </c>
    </row>
    <row r="667" spans="1:6" x14ac:dyDescent="0.25">
      <c r="A667" s="75" t="s">
        <v>1100</v>
      </c>
      <c r="B667" s="76" t="s">
        <v>1062</v>
      </c>
      <c r="C667" s="77">
        <v>17141</v>
      </c>
      <c r="D667" s="78">
        <v>99914</v>
      </c>
      <c r="E667" s="76" t="s">
        <v>467</v>
      </c>
      <c r="F667" s="79">
        <v>0.84010000000000007</v>
      </c>
    </row>
    <row r="668" spans="1:6" x14ac:dyDescent="0.25">
      <c r="A668" s="80" t="s">
        <v>1101</v>
      </c>
      <c r="B668" s="81" t="s">
        <v>1062</v>
      </c>
      <c r="C668" s="82">
        <v>17143</v>
      </c>
      <c r="D668" s="83">
        <v>37900</v>
      </c>
      <c r="E668" s="81" t="s">
        <v>468</v>
      </c>
      <c r="F668" s="84">
        <v>0.84570000000000001</v>
      </c>
    </row>
    <row r="669" spans="1:6" x14ac:dyDescent="0.25">
      <c r="A669" s="75" t="s">
        <v>616</v>
      </c>
      <c r="B669" s="76" t="s">
        <v>1062</v>
      </c>
      <c r="C669" s="77">
        <v>17145</v>
      </c>
      <c r="D669" s="78">
        <v>99914</v>
      </c>
      <c r="E669" s="76" t="s">
        <v>467</v>
      </c>
      <c r="F669" s="79">
        <v>0.84010000000000007</v>
      </c>
    </row>
    <row r="670" spans="1:6" x14ac:dyDescent="0.25">
      <c r="A670" s="80" t="s">
        <v>1102</v>
      </c>
      <c r="B670" s="81" t="s">
        <v>1062</v>
      </c>
      <c r="C670" s="82">
        <v>17147</v>
      </c>
      <c r="D670" s="83">
        <v>16580</v>
      </c>
      <c r="E670" s="81" t="s">
        <v>468</v>
      </c>
      <c r="F670" s="84">
        <v>0.86799999999999999</v>
      </c>
    </row>
    <row r="671" spans="1:6" x14ac:dyDescent="0.25">
      <c r="A671" s="75" t="s">
        <v>618</v>
      </c>
      <c r="B671" s="76" t="s">
        <v>1062</v>
      </c>
      <c r="C671" s="77">
        <v>17149</v>
      </c>
      <c r="D671" s="78">
        <v>99914</v>
      </c>
      <c r="E671" s="76" t="s">
        <v>467</v>
      </c>
      <c r="F671" s="79">
        <v>0.84010000000000007</v>
      </c>
    </row>
    <row r="672" spans="1:6" x14ac:dyDescent="0.25">
      <c r="A672" s="80" t="s">
        <v>719</v>
      </c>
      <c r="B672" s="81" t="s">
        <v>1062</v>
      </c>
      <c r="C672" s="82">
        <v>17151</v>
      </c>
      <c r="D672" s="83">
        <v>99914</v>
      </c>
      <c r="E672" s="81" t="s">
        <v>467</v>
      </c>
      <c r="F672" s="84">
        <v>0.84010000000000007</v>
      </c>
    </row>
    <row r="673" spans="1:6" x14ac:dyDescent="0.25">
      <c r="A673" s="75" t="s">
        <v>721</v>
      </c>
      <c r="B673" s="76" t="s">
        <v>1062</v>
      </c>
      <c r="C673" s="77">
        <v>17153</v>
      </c>
      <c r="D673" s="78">
        <v>99914</v>
      </c>
      <c r="E673" s="76" t="s">
        <v>467</v>
      </c>
      <c r="F673" s="79">
        <v>0.84010000000000007</v>
      </c>
    </row>
    <row r="674" spans="1:6" x14ac:dyDescent="0.25">
      <c r="A674" s="80" t="s">
        <v>902</v>
      </c>
      <c r="B674" s="81" t="s">
        <v>1062</v>
      </c>
      <c r="C674" s="82">
        <v>17155</v>
      </c>
      <c r="D674" s="83">
        <v>99914</v>
      </c>
      <c r="E674" s="81" t="s">
        <v>467</v>
      </c>
      <c r="F674" s="84">
        <v>0.84010000000000007</v>
      </c>
    </row>
    <row r="675" spans="1:6" x14ac:dyDescent="0.25">
      <c r="A675" s="75" t="s">
        <v>619</v>
      </c>
      <c r="B675" s="76" t="s">
        <v>1062</v>
      </c>
      <c r="C675" s="77">
        <v>17157</v>
      </c>
      <c r="D675" s="78">
        <v>99914</v>
      </c>
      <c r="E675" s="76" t="s">
        <v>467</v>
      </c>
      <c r="F675" s="79">
        <v>0.84010000000000007</v>
      </c>
    </row>
    <row r="676" spans="1:6" x14ac:dyDescent="0.25">
      <c r="A676" s="80" t="s">
        <v>1103</v>
      </c>
      <c r="B676" s="81" t="s">
        <v>1062</v>
      </c>
      <c r="C676" s="82">
        <v>17159</v>
      </c>
      <c r="D676" s="83">
        <v>99914</v>
      </c>
      <c r="E676" s="81" t="s">
        <v>467</v>
      </c>
      <c r="F676" s="84">
        <v>0.84010000000000007</v>
      </c>
    </row>
    <row r="677" spans="1:6" x14ac:dyDescent="0.25">
      <c r="A677" s="75" t="s">
        <v>1104</v>
      </c>
      <c r="B677" s="76" t="s">
        <v>1062</v>
      </c>
      <c r="C677" s="77">
        <v>17161</v>
      </c>
      <c r="D677" s="78">
        <v>19340</v>
      </c>
      <c r="E677" s="76" t="s">
        <v>468</v>
      </c>
      <c r="F677" s="79">
        <v>0.83730000000000004</v>
      </c>
    </row>
    <row r="678" spans="1:6" x14ac:dyDescent="0.25">
      <c r="A678" s="80" t="s">
        <v>621</v>
      </c>
      <c r="B678" s="81" t="s">
        <v>1062</v>
      </c>
      <c r="C678" s="82">
        <v>17163</v>
      </c>
      <c r="D678" s="83">
        <v>41180</v>
      </c>
      <c r="E678" s="81" t="s">
        <v>468</v>
      </c>
      <c r="F678" s="84">
        <v>0.95830000000000004</v>
      </c>
    </row>
    <row r="679" spans="1:6" x14ac:dyDescent="0.25">
      <c r="A679" s="75" t="s">
        <v>723</v>
      </c>
      <c r="B679" s="76" t="s">
        <v>1062</v>
      </c>
      <c r="C679" s="77">
        <v>17165</v>
      </c>
      <c r="D679" s="78">
        <v>99914</v>
      </c>
      <c r="E679" s="76" t="s">
        <v>467</v>
      </c>
      <c r="F679" s="79">
        <v>0.84010000000000007</v>
      </c>
    </row>
    <row r="680" spans="1:6" x14ac:dyDescent="0.25">
      <c r="A680" s="80" t="s">
        <v>1105</v>
      </c>
      <c r="B680" s="81" t="s">
        <v>1062</v>
      </c>
      <c r="C680" s="82">
        <v>17167</v>
      </c>
      <c r="D680" s="83">
        <v>44100</v>
      </c>
      <c r="E680" s="81" t="s">
        <v>468</v>
      </c>
      <c r="F680" s="84">
        <v>0.91359999999999997</v>
      </c>
    </row>
    <row r="681" spans="1:6" x14ac:dyDescent="0.25">
      <c r="A681" s="75" t="s">
        <v>1106</v>
      </c>
      <c r="B681" s="76" t="s">
        <v>1062</v>
      </c>
      <c r="C681" s="77">
        <v>17169</v>
      </c>
      <c r="D681" s="78">
        <v>99914</v>
      </c>
      <c r="E681" s="76" t="s">
        <v>467</v>
      </c>
      <c r="F681" s="79">
        <v>0.84010000000000007</v>
      </c>
    </row>
    <row r="682" spans="1:6" x14ac:dyDescent="0.25">
      <c r="A682" s="80" t="s">
        <v>724</v>
      </c>
      <c r="B682" s="81" t="s">
        <v>1062</v>
      </c>
      <c r="C682" s="82">
        <v>17171</v>
      </c>
      <c r="D682" s="83">
        <v>99914</v>
      </c>
      <c r="E682" s="81" t="s">
        <v>467</v>
      </c>
      <c r="F682" s="84">
        <v>0.84010000000000007</v>
      </c>
    </row>
    <row r="683" spans="1:6" x14ac:dyDescent="0.25">
      <c r="A683" s="75" t="s">
        <v>622</v>
      </c>
      <c r="B683" s="76" t="s">
        <v>1062</v>
      </c>
      <c r="C683" s="77">
        <v>17173</v>
      </c>
      <c r="D683" s="78">
        <v>99914</v>
      </c>
      <c r="E683" s="76" t="s">
        <v>467</v>
      </c>
      <c r="F683" s="79">
        <v>0.84010000000000007</v>
      </c>
    </row>
    <row r="684" spans="1:6" x14ac:dyDescent="0.25">
      <c r="A684" s="80" t="s">
        <v>1107</v>
      </c>
      <c r="B684" s="81" t="s">
        <v>1062</v>
      </c>
      <c r="C684" s="82">
        <v>17175</v>
      </c>
      <c r="D684" s="83">
        <v>37900</v>
      </c>
      <c r="E684" s="81" t="s">
        <v>468</v>
      </c>
      <c r="F684" s="84">
        <v>0.84570000000000001</v>
      </c>
    </row>
    <row r="685" spans="1:6" x14ac:dyDescent="0.25">
      <c r="A685" s="75" t="s">
        <v>1108</v>
      </c>
      <c r="B685" s="76" t="s">
        <v>1062</v>
      </c>
      <c r="C685" s="77">
        <v>17177</v>
      </c>
      <c r="D685" s="78">
        <v>99914</v>
      </c>
      <c r="E685" s="76" t="s">
        <v>467</v>
      </c>
      <c r="F685" s="79">
        <v>0.84010000000000007</v>
      </c>
    </row>
    <row r="686" spans="1:6" x14ac:dyDescent="0.25">
      <c r="A686" s="80" t="s">
        <v>1109</v>
      </c>
      <c r="B686" s="81" t="s">
        <v>1062</v>
      </c>
      <c r="C686" s="82">
        <v>17179</v>
      </c>
      <c r="D686" s="83">
        <v>37900</v>
      </c>
      <c r="E686" s="81" t="s">
        <v>468</v>
      </c>
      <c r="F686" s="84">
        <v>0.84570000000000001</v>
      </c>
    </row>
    <row r="687" spans="1:6" x14ac:dyDescent="0.25">
      <c r="A687" s="75" t="s">
        <v>730</v>
      </c>
      <c r="B687" s="76" t="s">
        <v>1062</v>
      </c>
      <c r="C687" s="77">
        <v>17181</v>
      </c>
      <c r="D687" s="78">
        <v>99914</v>
      </c>
      <c r="E687" s="76" t="s">
        <v>467</v>
      </c>
      <c r="F687" s="79">
        <v>0.84010000000000007</v>
      </c>
    </row>
    <row r="688" spans="1:6" x14ac:dyDescent="0.25">
      <c r="A688" s="80" t="s">
        <v>1110</v>
      </c>
      <c r="B688" s="81" t="s">
        <v>1062</v>
      </c>
      <c r="C688" s="82">
        <v>17183</v>
      </c>
      <c r="D688" s="83">
        <v>19180</v>
      </c>
      <c r="E688" s="81" t="s">
        <v>468</v>
      </c>
      <c r="F688" s="84">
        <v>0.94069999999999998</v>
      </c>
    </row>
    <row r="689" spans="1:6" x14ac:dyDescent="0.25">
      <c r="A689" s="75" t="s">
        <v>1111</v>
      </c>
      <c r="B689" s="76" t="s">
        <v>1062</v>
      </c>
      <c r="C689" s="77">
        <v>17185</v>
      </c>
      <c r="D689" s="78">
        <v>99914</v>
      </c>
      <c r="E689" s="76" t="s">
        <v>467</v>
      </c>
      <c r="F689" s="79">
        <v>0.84010000000000007</v>
      </c>
    </row>
    <row r="690" spans="1:6" x14ac:dyDescent="0.25">
      <c r="A690" s="80" t="s">
        <v>1014</v>
      </c>
      <c r="B690" s="81" t="s">
        <v>1062</v>
      </c>
      <c r="C690" s="82">
        <v>17187</v>
      </c>
      <c r="D690" s="83">
        <v>99914</v>
      </c>
      <c r="E690" s="81" t="s">
        <v>467</v>
      </c>
      <c r="F690" s="84">
        <v>0.84010000000000007</v>
      </c>
    </row>
    <row r="691" spans="1:6" x14ac:dyDescent="0.25">
      <c r="A691" s="75" t="s">
        <v>628</v>
      </c>
      <c r="B691" s="76" t="s">
        <v>1062</v>
      </c>
      <c r="C691" s="77">
        <v>17189</v>
      </c>
      <c r="D691" s="78">
        <v>99914</v>
      </c>
      <c r="E691" s="76" t="s">
        <v>467</v>
      </c>
      <c r="F691" s="79">
        <v>0.84010000000000007</v>
      </c>
    </row>
    <row r="692" spans="1:6" x14ac:dyDescent="0.25">
      <c r="A692" s="80" t="s">
        <v>1015</v>
      </c>
      <c r="B692" s="81" t="s">
        <v>1062</v>
      </c>
      <c r="C692" s="82">
        <v>17191</v>
      </c>
      <c r="D692" s="83">
        <v>99914</v>
      </c>
      <c r="E692" s="81" t="s">
        <v>467</v>
      </c>
      <c r="F692" s="84">
        <v>0.84010000000000007</v>
      </c>
    </row>
    <row r="693" spans="1:6" x14ac:dyDescent="0.25">
      <c r="A693" s="75" t="s">
        <v>732</v>
      </c>
      <c r="B693" s="76" t="s">
        <v>1062</v>
      </c>
      <c r="C693" s="77">
        <v>17193</v>
      </c>
      <c r="D693" s="78">
        <v>99914</v>
      </c>
      <c r="E693" s="76" t="s">
        <v>467</v>
      </c>
      <c r="F693" s="79">
        <v>0.84010000000000007</v>
      </c>
    </row>
    <row r="694" spans="1:6" x14ac:dyDescent="0.25">
      <c r="A694" s="80" t="s">
        <v>1112</v>
      </c>
      <c r="B694" s="81" t="s">
        <v>1062</v>
      </c>
      <c r="C694" s="82">
        <v>17195</v>
      </c>
      <c r="D694" s="83">
        <v>99914</v>
      </c>
      <c r="E694" s="81" t="s">
        <v>467</v>
      </c>
      <c r="F694" s="84">
        <v>0.84010000000000007</v>
      </c>
    </row>
    <row r="695" spans="1:6" x14ac:dyDescent="0.25">
      <c r="A695" s="75" t="s">
        <v>1113</v>
      </c>
      <c r="B695" s="76" t="s">
        <v>1062</v>
      </c>
      <c r="C695" s="77">
        <v>17197</v>
      </c>
      <c r="D695" s="78">
        <v>16984</v>
      </c>
      <c r="E695" s="76" t="s">
        <v>468</v>
      </c>
      <c r="F695" s="79">
        <v>1.0371999999999999</v>
      </c>
    </row>
    <row r="696" spans="1:6" x14ac:dyDescent="0.25">
      <c r="A696" s="80" t="s">
        <v>1114</v>
      </c>
      <c r="B696" s="81" t="s">
        <v>1062</v>
      </c>
      <c r="C696" s="82">
        <v>17199</v>
      </c>
      <c r="D696" s="83">
        <v>16060</v>
      </c>
      <c r="E696" s="81" t="s">
        <v>468</v>
      </c>
      <c r="F696" s="84">
        <v>0.81789999999999996</v>
      </c>
    </row>
    <row r="697" spans="1:6" x14ac:dyDescent="0.25">
      <c r="A697" s="75" t="s">
        <v>1115</v>
      </c>
      <c r="B697" s="76" t="s">
        <v>1062</v>
      </c>
      <c r="C697" s="77">
        <v>17201</v>
      </c>
      <c r="D697" s="78">
        <v>40420</v>
      </c>
      <c r="E697" s="76" t="s">
        <v>468</v>
      </c>
      <c r="F697" s="79">
        <v>0.99009999999999998</v>
      </c>
    </row>
    <row r="698" spans="1:6" x14ac:dyDescent="0.25">
      <c r="A698" s="80" t="s">
        <v>1116</v>
      </c>
      <c r="B698" s="81" t="s">
        <v>1062</v>
      </c>
      <c r="C698" s="82">
        <v>17203</v>
      </c>
      <c r="D698" s="83">
        <v>37900</v>
      </c>
      <c r="E698" s="81" t="s">
        <v>468</v>
      </c>
      <c r="F698" s="84">
        <v>0.84570000000000001</v>
      </c>
    </row>
    <row r="699" spans="1:6" x14ac:dyDescent="0.25">
      <c r="A699" s="75" t="s">
        <v>792</v>
      </c>
      <c r="B699" s="76" t="s">
        <v>1117</v>
      </c>
      <c r="C699" s="77">
        <v>18001</v>
      </c>
      <c r="D699" s="78">
        <v>99915</v>
      </c>
      <c r="E699" s="76" t="s">
        <v>467</v>
      </c>
      <c r="F699" s="79">
        <v>0.85940000000000005</v>
      </c>
    </row>
    <row r="700" spans="1:6" x14ac:dyDescent="0.25">
      <c r="A700" s="80" t="s">
        <v>1118</v>
      </c>
      <c r="B700" s="81" t="s">
        <v>1117</v>
      </c>
      <c r="C700" s="82">
        <v>18003</v>
      </c>
      <c r="D700" s="83">
        <v>23060</v>
      </c>
      <c r="E700" s="81" t="s">
        <v>468</v>
      </c>
      <c r="F700" s="84">
        <v>0.92520000000000002</v>
      </c>
    </row>
    <row r="701" spans="1:6" x14ac:dyDescent="0.25">
      <c r="A701" s="75" t="s">
        <v>1119</v>
      </c>
      <c r="B701" s="76" t="s">
        <v>1117</v>
      </c>
      <c r="C701" s="77">
        <v>18005</v>
      </c>
      <c r="D701" s="78">
        <v>18020</v>
      </c>
      <c r="E701" s="76" t="s">
        <v>468</v>
      </c>
      <c r="F701" s="79">
        <v>1.0186999999999999</v>
      </c>
    </row>
    <row r="702" spans="1:6" x14ac:dyDescent="0.25">
      <c r="A702" s="80" t="s">
        <v>681</v>
      </c>
      <c r="B702" s="81" t="s">
        <v>1117</v>
      </c>
      <c r="C702" s="82">
        <v>18007</v>
      </c>
      <c r="D702" s="83">
        <v>29200</v>
      </c>
      <c r="E702" s="81" t="s">
        <v>468</v>
      </c>
      <c r="F702" s="84">
        <v>0.99909999999999999</v>
      </c>
    </row>
    <row r="703" spans="1:6" x14ac:dyDescent="0.25">
      <c r="A703" s="75" t="s">
        <v>1120</v>
      </c>
      <c r="B703" s="76" t="s">
        <v>1117</v>
      </c>
      <c r="C703" s="77">
        <v>18009</v>
      </c>
      <c r="D703" s="78">
        <v>99915</v>
      </c>
      <c r="E703" s="76" t="s">
        <v>467</v>
      </c>
      <c r="F703" s="79">
        <v>0.85940000000000005</v>
      </c>
    </row>
    <row r="704" spans="1:6" x14ac:dyDescent="0.25">
      <c r="A704" s="80" t="s">
        <v>682</v>
      </c>
      <c r="B704" s="81" t="s">
        <v>1117</v>
      </c>
      <c r="C704" s="82">
        <v>18011</v>
      </c>
      <c r="D704" s="83">
        <v>26900</v>
      </c>
      <c r="E704" s="81" t="s">
        <v>468</v>
      </c>
      <c r="F704" s="84">
        <v>0.98070000000000002</v>
      </c>
    </row>
    <row r="705" spans="1:6" x14ac:dyDescent="0.25">
      <c r="A705" s="75" t="s">
        <v>1065</v>
      </c>
      <c r="B705" s="76" t="s">
        <v>1117</v>
      </c>
      <c r="C705" s="77">
        <v>18013</v>
      </c>
      <c r="D705" s="78">
        <v>26900</v>
      </c>
      <c r="E705" s="76" t="s">
        <v>468</v>
      </c>
      <c r="F705" s="79">
        <v>0.98070000000000002</v>
      </c>
    </row>
    <row r="706" spans="1:6" x14ac:dyDescent="0.25">
      <c r="A706" s="80" t="s">
        <v>684</v>
      </c>
      <c r="B706" s="81" t="s">
        <v>1117</v>
      </c>
      <c r="C706" s="82">
        <v>18015</v>
      </c>
      <c r="D706" s="83">
        <v>29200</v>
      </c>
      <c r="E706" s="81" t="s">
        <v>468</v>
      </c>
      <c r="F706" s="84">
        <v>0.99909999999999999</v>
      </c>
    </row>
    <row r="707" spans="1:6" x14ac:dyDescent="0.25">
      <c r="A707" s="75" t="s">
        <v>1067</v>
      </c>
      <c r="B707" s="76" t="s">
        <v>1117</v>
      </c>
      <c r="C707" s="77">
        <v>18017</v>
      </c>
      <c r="D707" s="78">
        <v>99915</v>
      </c>
      <c r="E707" s="76" t="s">
        <v>467</v>
      </c>
      <c r="F707" s="79">
        <v>0.85940000000000005</v>
      </c>
    </row>
    <row r="708" spans="1:6" x14ac:dyDescent="0.25">
      <c r="A708" s="80" t="s">
        <v>686</v>
      </c>
      <c r="B708" s="81" t="s">
        <v>1117</v>
      </c>
      <c r="C708" s="82">
        <v>18019</v>
      </c>
      <c r="D708" s="83">
        <v>31140</v>
      </c>
      <c r="E708" s="81" t="s">
        <v>468</v>
      </c>
      <c r="F708" s="84">
        <v>0.86950000000000005</v>
      </c>
    </row>
    <row r="709" spans="1:6" x14ac:dyDescent="0.25">
      <c r="A709" s="75" t="s">
        <v>577</v>
      </c>
      <c r="B709" s="76" t="s">
        <v>1117</v>
      </c>
      <c r="C709" s="77">
        <v>18021</v>
      </c>
      <c r="D709" s="78">
        <v>45460</v>
      </c>
      <c r="E709" s="76" t="s">
        <v>468</v>
      </c>
      <c r="F709" s="79">
        <v>0.87790000000000001</v>
      </c>
    </row>
    <row r="710" spans="1:6" x14ac:dyDescent="0.25">
      <c r="A710" s="80" t="s">
        <v>1070</v>
      </c>
      <c r="B710" s="81" t="s">
        <v>1117</v>
      </c>
      <c r="C710" s="82">
        <v>18023</v>
      </c>
      <c r="D710" s="83">
        <v>99915</v>
      </c>
      <c r="E710" s="81" t="s">
        <v>467</v>
      </c>
      <c r="F710" s="84">
        <v>0.85940000000000005</v>
      </c>
    </row>
    <row r="711" spans="1:6" x14ac:dyDescent="0.25">
      <c r="A711" s="75" t="s">
        <v>691</v>
      </c>
      <c r="B711" s="76" t="s">
        <v>1117</v>
      </c>
      <c r="C711" s="77">
        <v>18025</v>
      </c>
      <c r="D711" s="78">
        <v>99915</v>
      </c>
      <c r="E711" s="76" t="s">
        <v>467</v>
      </c>
      <c r="F711" s="79">
        <v>0.85940000000000005</v>
      </c>
    </row>
    <row r="712" spans="1:6" x14ac:dyDescent="0.25">
      <c r="A712" s="80" t="s">
        <v>1121</v>
      </c>
      <c r="B712" s="81" t="s">
        <v>1117</v>
      </c>
      <c r="C712" s="82">
        <v>18027</v>
      </c>
      <c r="D712" s="83">
        <v>99915</v>
      </c>
      <c r="E712" s="81" t="s">
        <v>467</v>
      </c>
      <c r="F712" s="84">
        <v>0.85940000000000005</v>
      </c>
    </row>
    <row r="713" spans="1:6" x14ac:dyDescent="0.25">
      <c r="A713" s="75" t="s">
        <v>1122</v>
      </c>
      <c r="B713" s="76" t="s">
        <v>1117</v>
      </c>
      <c r="C713" s="77">
        <v>18029</v>
      </c>
      <c r="D713" s="78">
        <v>17140</v>
      </c>
      <c r="E713" s="76" t="s">
        <v>468</v>
      </c>
      <c r="F713" s="79">
        <v>0.94240000000000002</v>
      </c>
    </row>
    <row r="714" spans="1:6" x14ac:dyDescent="0.25">
      <c r="A714" s="80" t="s">
        <v>945</v>
      </c>
      <c r="B714" s="81" t="s">
        <v>1117</v>
      </c>
      <c r="C714" s="82">
        <v>18031</v>
      </c>
      <c r="D714" s="83">
        <v>99915</v>
      </c>
      <c r="E714" s="81" t="s">
        <v>467</v>
      </c>
      <c r="F714" s="84">
        <v>0.85940000000000005</v>
      </c>
    </row>
    <row r="715" spans="1:6" x14ac:dyDescent="0.25">
      <c r="A715" s="75" t="s">
        <v>588</v>
      </c>
      <c r="B715" s="76" t="s">
        <v>1117</v>
      </c>
      <c r="C715" s="77">
        <v>18033</v>
      </c>
      <c r="D715" s="78">
        <v>99915</v>
      </c>
      <c r="E715" s="76" t="s">
        <v>467</v>
      </c>
      <c r="F715" s="79">
        <v>0.85940000000000005</v>
      </c>
    </row>
    <row r="716" spans="1:6" x14ac:dyDescent="0.25">
      <c r="A716" s="80" t="s">
        <v>1123</v>
      </c>
      <c r="B716" s="81" t="s">
        <v>1117</v>
      </c>
      <c r="C716" s="82">
        <v>18035</v>
      </c>
      <c r="D716" s="83">
        <v>34620</v>
      </c>
      <c r="E716" s="81" t="s">
        <v>468</v>
      </c>
      <c r="F716" s="84">
        <v>0.97609999999999997</v>
      </c>
    </row>
    <row r="717" spans="1:6" x14ac:dyDescent="0.25">
      <c r="A717" s="75" t="s">
        <v>1124</v>
      </c>
      <c r="B717" s="76" t="s">
        <v>1117</v>
      </c>
      <c r="C717" s="77">
        <v>18037</v>
      </c>
      <c r="D717" s="78">
        <v>99915</v>
      </c>
      <c r="E717" s="76" t="s">
        <v>467</v>
      </c>
      <c r="F717" s="79">
        <v>0.85940000000000005</v>
      </c>
    </row>
    <row r="718" spans="1:6" x14ac:dyDescent="0.25">
      <c r="A718" s="80" t="s">
        <v>1125</v>
      </c>
      <c r="B718" s="81" t="s">
        <v>1117</v>
      </c>
      <c r="C718" s="82">
        <v>18039</v>
      </c>
      <c r="D718" s="83">
        <v>21140</v>
      </c>
      <c r="E718" s="81" t="s">
        <v>468</v>
      </c>
      <c r="F718" s="84">
        <v>1.0095000000000001</v>
      </c>
    </row>
    <row r="719" spans="1:6" x14ac:dyDescent="0.25">
      <c r="A719" s="75" t="s">
        <v>592</v>
      </c>
      <c r="B719" s="76" t="s">
        <v>1117</v>
      </c>
      <c r="C719" s="77">
        <v>18041</v>
      </c>
      <c r="D719" s="78">
        <v>99915</v>
      </c>
      <c r="E719" s="76" t="s">
        <v>467</v>
      </c>
      <c r="F719" s="79">
        <v>0.85940000000000005</v>
      </c>
    </row>
    <row r="720" spans="1:6" x14ac:dyDescent="0.25">
      <c r="A720" s="80" t="s">
        <v>955</v>
      </c>
      <c r="B720" s="81" t="s">
        <v>1117</v>
      </c>
      <c r="C720" s="82">
        <v>18043</v>
      </c>
      <c r="D720" s="83">
        <v>31140</v>
      </c>
      <c r="E720" s="81" t="s">
        <v>468</v>
      </c>
      <c r="F720" s="84">
        <v>0.86950000000000005</v>
      </c>
    </row>
    <row r="721" spans="1:6" x14ac:dyDescent="0.25">
      <c r="A721" s="75" t="s">
        <v>1126</v>
      </c>
      <c r="B721" s="76" t="s">
        <v>1117</v>
      </c>
      <c r="C721" s="77">
        <v>18045</v>
      </c>
      <c r="D721" s="78">
        <v>99915</v>
      </c>
      <c r="E721" s="76" t="s">
        <v>467</v>
      </c>
      <c r="F721" s="79">
        <v>0.85940000000000005</v>
      </c>
    </row>
    <row r="722" spans="1:6" x14ac:dyDescent="0.25">
      <c r="A722" s="80" t="s">
        <v>593</v>
      </c>
      <c r="B722" s="81" t="s">
        <v>1117</v>
      </c>
      <c r="C722" s="82">
        <v>18047</v>
      </c>
      <c r="D722" s="83">
        <v>17140</v>
      </c>
      <c r="E722" s="81" t="s">
        <v>468</v>
      </c>
      <c r="F722" s="84">
        <v>0.94240000000000002</v>
      </c>
    </row>
    <row r="723" spans="1:6" x14ac:dyDescent="0.25">
      <c r="A723" s="75" t="s">
        <v>697</v>
      </c>
      <c r="B723" s="76" t="s">
        <v>1117</v>
      </c>
      <c r="C723" s="77">
        <v>18049</v>
      </c>
      <c r="D723" s="78">
        <v>99915</v>
      </c>
      <c r="E723" s="76" t="s">
        <v>467</v>
      </c>
      <c r="F723" s="79">
        <v>0.85940000000000005</v>
      </c>
    </row>
    <row r="724" spans="1:6" x14ac:dyDescent="0.25">
      <c r="A724" s="80" t="s">
        <v>1127</v>
      </c>
      <c r="B724" s="81" t="s">
        <v>1117</v>
      </c>
      <c r="C724" s="82">
        <v>18051</v>
      </c>
      <c r="D724" s="83">
        <v>99915</v>
      </c>
      <c r="E724" s="81" t="s">
        <v>467</v>
      </c>
      <c r="F724" s="84">
        <v>0.85940000000000005</v>
      </c>
    </row>
    <row r="725" spans="1:6" x14ac:dyDescent="0.25">
      <c r="A725" s="75" t="s">
        <v>699</v>
      </c>
      <c r="B725" s="76" t="s">
        <v>1117</v>
      </c>
      <c r="C725" s="77">
        <v>18053</v>
      </c>
      <c r="D725" s="78">
        <v>99915</v>
      </c>
      <c r="E725" s="76" t="s">
        <v>467</v>
      </c>
      <c r="F725" s="79">
        <v>0.85940000000000005</v>
      </c>
    </row>
    <row r="726" spans="1:6" x14ac:dyDescent="0.25">
      <c r="A726" s="80" t="s">
        <v>595</v>
      </c>
      <c r="B726" s="81" t="s">
        <v>1117</v>
      </c>
      <c r="C726" s="82">
        <v>18055</v>
      </c>
      <c r="D726" s="83">
        <v>99915</v>
      </c>
      <c r="E726" s="81" t="s">
        <v>467</v>
      </c>
      <c r="F726" s="84">
        <v>0.85940000000000005</v>
      </c>
    </row>
    <row r="727" spans="1:6" x14ac:dyDescent="0.25">
      <c r="A727" s="75" t="s">
        <v>881</v>
      </c>
      <c r="B727" s="76" t="s">
        <v>1117</v>
      </c>
      <c r="C727" s="77">
        <v>18057</v>
      </c>
      <c r="D727" s="78">
        <v>26900</v>
      </c>
      <c r="E727" s="76" t="s">
        <v>468</v>
      </c>
      <c r="F727" s="79">
        <v>0.98070000000000002</v>
      </c>
    </row>
    <row r="728" spans="1:6" x14ac:dyDescent="0.25">
      <c r="A728" s="80" t="s">
        <v>965</v>
      </c>
      <c r="B728" s="81" t="s">
        <v>1117</v>
      </c>
      <c r="C728" s="82">
        <v>18059</v>
      </c>
      <c r="D728" s="83">
        <v>26900</v>
      </c>
      <c r="E728" s="81" t="s">
        <v>468</v>
      </c>
      <c r="F728" s="84">
        <v>0.98070000000000002</v>
      </c>
    </row>
    <row r="729" spans="1:6" x14ac:dyDescent="0.25">
      <c r="A729" s="75" t="s">
        <v>1128</v>
      </c>
      <c r="B729" s="76" t="s">
        <v>1117</v>
      </c>
      <c r="C729" s="77">
        <v>18061</v>
      </c>
      <c r="D729" s="78">
        <v>31140</v>
      </c>
      <c r="E729" s="76" t="s">
        <v>468</v>
      </c>
      <c r="F729" s="79">
        <v>0.86950000000000005</v>
      </c>
    </row>
    <row r="730" spans="1:6" x14ac:dyDescent="0.25">
      <c r="A730" s="80" t="s">
        <v>1129</v>
      </c>
      <c r="B730" s="81" t="s">
        <v>1117</v>
      </c>
      <c r="C730" s="82">
        <v>18063</v>
      </c>
      <c r="D730" s="83">
        <v>26900</v>
      </c>
      <c r="E730" s="81" t="s">
        <v>468</v>
      </c>
      <c r="F730" s="84">
        <v>0.98070000000000002</v>
      </c>
    </row>
    <row r="731" spans="1:6" x14ac:dyDescent="0.25">
      <c r="A731" s="75" t="s">
        <v>597</v>
      </c>
      <c r="B731" s="76" t="s">
        <v>1117</v>
      </c>
      <c r="C731" s="77">
        <v>18065</v>
      </c>
      <c r="D731" s="78">
        <v>99915</v>
      </c>
      <c r="E731" s="76" t="s">
        <v>467</v>
      </c>
      <c r="F731" s="79">
        <v>0.85940000000000005</v>
      </c>
    </row>
    <row r="732" spans="1:6" x14ac:dyDescent="0.25">
      <c r="A732" s="80" t="s">
        <v>702</v>
      </c>
      <c r="B732" s="81" t="s">
        <v>1117</v>
      </c>
      <c r="C732" s="82">
        <v>18067</v>
      </c>
      <c r="D732" s="83">
        <v>29020</v>
      </c>
      <c r="E732" s="81" t="s">
        <v>468</v>
      </c>
      <c r="F732" s="84">
        <v>0.9647</v>
      </c>
    </row>
    <row r="733" spans="1:6" x14ac:dyDescent="0.25">
      <c r="A733" s="75" t="s">
        <v>1130</v>
      </c>
      <c r="B733" s="76" t="s">
        <v>1117</v>
      </c>
      <c r="C733" s="77">
        <v>18069</v>
      </c>
      <c r="D733" s="78">
        <v>99915</v>
      </c>
      <c r="E733" s="76" t="s">
        <v>467</v>
      </c>
      <c r="F733" s="79">
        <v>0.85940000000000005</v>
      </c>
    </row>
    <row r="734" spans="1:6" x14ac:dyDescent="0.25">
      <c r="A734" s="80" t="s">
        <v>599</v>
      </c>
      <c r="B734" s="81" t="s">
        <v>1117</v>
      </c>
      <c r="C734" s="82">
        <v>18071</v>
      </c>
      <c r="D734" s="83">
        <v>99915</v>
      </c>
      <c r="E734" s="81" t="s">
        <v>467</v>
      </c>
      <c r="F734" s="84">
        <v>0.85940000000000005</v>
      </c>
    </row>
    <row r="735" spans="1:6" x14ac:dyDescent="0.25">
      <c r="A735" s="75" t="s">
        <v>971</v>
      </c>
      <c r="B735" s="76" t="s">
        <v>1117</v>
      </c>
      <c r="C735" s="77">
        <v>18073</v>
      </c>
      <c r="D735" s="78">
        <v>23844</v>
      </c>
      <c r="E735" s="76" t="s">
        <v>468</v>
      </c>
      <c r="F735" s="79">
        <v>0.9304</v>
      </c>
    </row>
    <row r="736" spans="1:6" x14ac:dyDescent="0.25">
      <c r="A736" s="80" t="s">
        <v>1131</v>
      </c>
      <c r="B736" s="81" t="s">
        <v>1117</v>
      </c>
      <c r="C736" s="82">
        <v>18075</v>
      </c>
      <c r="D736" s="83">
        <v>99915</v>
      </c>
      <c r="E736" s="81" t="s">
        <v>467</v>
      </c>
      <c r="F736" s="84">
        <v>0.85940000000000005</v>
      </c>
    </row>
    <row r="737" spans="1:6" x14ac:dyDescent="0.25">
      <c r="A737" s="75" t="s">
        <v>600</v>
      </c>
      <c r="B737" s="76" t="s">
        <v>1117</v>
      </c>
      <c r="C737" s="77">
        <v>18077</v>
      </c>
      <c r="D737" s="78">
        <v>99915</v>
      </c>
      <c r="E737" s="76" t="s">
        <v>467</v>
      </c>
      <c r="F737" s="79">
        <v>0.85940000000000005</v>
      </c>
    </row>
    <row r="738" spans="1:6" x14ac:dyDescent="0.25">
      <c r="A738" s="80" t="s">
        <v>1132</v>
      </c>
      <c r="B738" s="81" t="s">
        <v>1117</v>
      </c>
      <c r="C738" s="82">
        <v>18079</v>
      </c>
      <c r="D738" s="83">
        <v>99915</v>
      </c>
      <c r="E738" s="81" t="s">
        <v>467</v>
      </c>
      <c r="F738" s="84">
        <v>0.85940000000000005</v>
      </c>
    </row>
    <row r="739" spans="1:6" x14ac:dyDescent="0.25">
      <c r="A739" s="75" t="s">
        <v>705</v>
      </c>
      <c r="B739" s="76" t="s">
        <v>1117</v>
      </c>
      <c r="C739" s="77">
        <v>18081</v>
      </c>
      <c r="D739" s="78">
        <v>26900</v>
      </c>
      <c r="E739" s="76" t="s">
        <v>468</v>
      </c>
      <c r="F739" s="79">
        <v>0.98070000000000002</v>
      </c>
    </row>
    <row r="740" spans="1:6" x14ac:dyDescent="0.25">
      <c r="A740" s="80" t="s">
        <v>1088</v>
      </c>
      <c r="B740" s="81" t="s">
        <v>1117</v>
      </c>
      <c r="C740" s="82">
        <v>18083</v>
      </c>
      <c r="D740" s="83">
        <v>99915</v>
      </c>
      <c r="E740" s="81" t="s">
        <v>467</v>
      </c>
      <c r="F740" s="84">
        <v>0.85940000000000005</v>
      </c>
    </row>
    <row r="741" spans="1:6" x14ac:dyDescent="0.25">
      <c r="A741" s="75" t="s">
        <v>1133</v>
      </c>
      <c r="B741" s="76" t="s">
        <v>1117</v>
      </c>
      <c r="C741" s="77">
        <v>18085</v>
      </c>
      <c r="D741" s="78">
        <v>99915</v>
      </c>
      <c r="E741" s="76" t="s">
        <v>467</v>
      </c>
      <c r="F741" s="79">
        <v>0.85940000000000005</v>
      </c>
    </row>
    <row r="742" spans="1:6" x14ac:dyDescent="0.25">
      <c r="A742" s="80" t="s">
        <v>1134</v>
      </c>
      <c r="B742" s="81" t="s">
        <v>1117</v>
      </c>
      <c r="C742" s="82">
        <v>18087</v>
      </c>
      <c r="D742" s="83">
        <v>99915</v>
      </c>
      <c r="E742" s="81" t="s">
        <v>467</v>
      </c>
      <c r="F742" s="84">
        <v>0.85940000000000005</v>
      </c>
    </row>
    <row r="743" spans="1:6" x14ac:dyDescent="0.25">
      <c r="A743" s="75" t="s">
        <v>752</v>
      </c>
      <c r="B743" s="76" t="s">
        <v>1117</v>
      </c>
      <c r="C743" s="77">
        <v>18089</v>
      </c>
      <c r="D743" s="78">
        <v>23844</v>
      </c>
      <c r="E743" s="76" t="s">
        <v>468</v>
      </c>
      <c r="F743" s="79">
        <v>0.9304</v>
      </c>
    </row>
    <row r="744" spans="1:6" x14ac:dyDescent="0.25">
      <c r="A744" s="80" t="s">
        <v>1135</v>
      </c>
      <c r="B744" s="81" t="s">
        <v>1117</v>
      </c>
      <c r="C744" s="82">
        <v>18091</v>
      </c>
      <c r="D744" s="83">
        <v>33140</v>
      </c>
      <c r="E744" s="81" t="s">
        <v>468</v>
      </c>
      <c r="F744" s="84">
        <v>0.93440000000000001</v>
      </c>
    </row>
    <row r="745" spans="1:6" x14ac:dyDescent="0.25">
      <c r="A745" s="75" t="s">
        <v>603</v>
      </c>
      <c r="B745" s="76" t="s">
        <v>1117</v>
      </c>
      <c r="C745" s="77">
        <v>18093</v>
      </c>
      <c r="D745" s="78">
        <v>99915</v>
      </c>
      <c r="E745" s="76" t="s">
        <v>467</v>
      </c>
      <c r="F745" s="79">
        <v>0.85940000000000005</v>
      </c>
    </row>
    <row r="746" spans="1:6" x14ac:dyDescent="0.25">
      <c r="A746" s="80" t="s">
        <v>608</v>
      </c>
      <c r="B746" s="81" t="s">
        <v>1117</v>
      </c>
      <c r="C746" s="82">
        <v>18095</v>
      </c>
      <c r="D746" s="83">
        <v>26900</v>
      </c>
      <c r="E746" s="81" t="s">
        <v>468</v>
      </c>
      <c r="F746" s="84">
        <v>0.98070000000000002</v>
      </c>
    </row>
    <row r="747" spans="1:6" x14ac:dyDescent="0.25">
      <c r="A747" s="75" t="s">
        <v>610</v>
      </c>
      <c r="B747" s="76" t="s">
        <v>1117</v>
      </c>
      <c r="C747" s="77">
        <v>18097</v>
      </c>
      <c r="D747" s="78">
        <v>26900</v>
      </c>
      <c r="E747" s="76" t="s">
        <v>468</v>
      </c>
      <c r="F747" s="79">
        <v>0.98070000000000002</v>
      </c>
    </row>
    <row r="748" spans="1:6" x14ac:dyDescent="0.25">
      <c r="A748" s="80" t="s">
        <v>611</v>
      </c>
      <c r="B748" s="81" t="s">
        <v>1117</v>
      </c>
      <c r="C748" s="82">
        <v>18099</v>
      </c>
      <c r="D748" s="83">
        <v>99915</v>
      </c>
      <c r="E748" s="81" t="s">
        <v>467</v>
      </c>
      <c r="F748" s="84">
        <v>0.85940000000000005</v>
      </c>
    </row>
    <row r="749" spans="1:6" x14ac:dyDescent="0.25">
      <c r="A749" s="75" t="s">
        <v>893</v>
      </c>
      <c r="B749" s="76" t="s">
        <v>1117</v>
      </c>
      <c r="C749" s="77">
        <v>18101</v>
      </c>
      <c r="D749" s="78">
        <v>99915</v>
      </c>
      <c r="E749" s="76" t="s">
        <v>467</v>
      </c>
      <c r="F749" s="79">
        <v>0.85940000000000005</v>
      </c>
    </row>
    <row r="750" spans="1:6" x14ac:dyDescent="0.25">
      <c r="A750" s="80" t="s">
        <v>1136</v>
      </c>
      <c r="B750" s="81" t="s">
        <v>1117</v>
      </c>
      <c r="C750" s="82">
        <v>18103</v>
      </c>
      <c r="D750" s="83">
        <v>99915</v>
      </c>
      <c r="E750" s="81" t="s">
        <v>467</v>
      </c>
      <c r="F750" s="84">
        <v>0.85940000000000005</v>
      </c>
    </row>
    <row r="751" spans="1:6" x14ac:dyDescent="0.25">
      <c r="A751" s="75" t="s">
        <v>613</v>
      </c>
      <c r="B751" s="76" t="s">
        <v>1117</v>
      </c>
      <c r="C751" s="77">
        <v>18105</v>
      </c>
      <c r="D751" s="78">
        <v>14020</v>
      </c>
      <c r="E751" s="76" t="s">
        <v>468</v>
      </c>
      <c r="F751" s="79">
        <v>0.93079999999999996</v>
      </c>
    </row>
    <row r="752" spans="1:6" x14ac:dyDescent="0.25">
      <c r="A752" s="80" t="s">
        <v>614</v>
      </c>
      <c r="B752" s="81" t="s">
        <v>1117</v>
      </c>
      <c r="C752" s="82">
        <v>18107</v>
      </c>
      <c r="D752" s="83">
        <v>99915</v>
      </c>
      <c r="E752" s="81" t="s">
        <v>467</v>
      </c>
      <c r="F752" s="84">
        <v>0.85940000000000005</v>
      </c>
    </row>
    <row r="753" spans="1:6" x14ac:dyDescent="0.25">
      <c r="A753" s="75" t="s">
        <v>615</v>
      </c>
      <c r="B753" s="76" t="s">
        <v>1117</v>
      </c>
      <c r="C753" s="77">
        <v>18109</v>
      </c>
      <c r="D753" s="78">
        <v>26900</v>
      </c>
      <c r="E753" s="76" t="s">
        <v>468</v>
      </c>
      <c r="F753" s="79">
        <v>0.98070000000000002</v>
      </c>
    </row>
    <row r="754" spans="1:6" x14ac:dyDescent="0.25">
      <c r="A754" s="80" t="s">
        <v>714</v>
      </c>
      <c r="B754" s="81" t="s">
        <v>1117</v>
      </c>
      <c r="C754" s="82">
        <v>18111</v>
      </c>
      <c r="D754" s="83">
        <v>23844</v>
      </c>
      <c r="E754" s="81" t="s">
        <v>468</v>
      </c>
      <c r="F754" s="84">
        <v>0.9304</v>
      </c>
    </row>
    <row r="755" spans="1:6" x14ac:dyDescent="0.25">
      <c r="A755" s="75" t="s">
        <v>1137</v>
      </c>
      <c r="B755" s="76" t="s">
        <v>1117</v>
      </c>
      <c r="C755" s="77">
        <v>18113</v>
      </c>
      <c r="D755" s="78">
        <v>99915</v>
      </c>
      <c r="E755" s="76" t="s">
        <v>467</v>
      </c>
      <c r="F755" s="79">
        <v>0.85940000000000005</v>
      </c>
    </row>
    <row r="756" spans="1:6" x14ac:dyDescent="0.25">
      <c r="A756" s="80" t="s">
        <v>1138</v>
      </c>
      <c r="B756" s="81" t="s">
        <v>1117</v>
      </c>
      <c r="C756" s="82">
        <v>18115</v>
      </c>
      <c r="D756" s="83">
        <v>17140</v>
      </c>
      <c r="E756" s="81" t="s">
        <v>468</v>
      </c>
      <c r="F756" s="84">
        <v>0.94240000000000002</v>
      </c>
    </row>
    <row r="757" spans="1:6" x14ac:dyDescent="0.25">
      <c r="A757" s="75" t="s">
        <v>764</v>
      </c>
      <c r="B757" s="76" t="s">
        <v>1117</v>
      </c>
      <c r="C757" s="77">
        <v>18117</v>
      </c>
      <c r="D757" s="78">
        <v>99915</v>
      </c>
      <c r="E757" s="76" t="s">
        <v>467</v>
      </c>
      <c r="F757" s="79">
        <v>0.85940000000000005</v>
      </c>
    </row>
    <row r="758" spans="1:6" x14ac:dyDescent="0.25">
      <c r="A758" s="80" t="s">
        <v>1139</v>
      </c>
      <c r="B758" s="81" t="s">
        <v>1117</v>
      </c>
      <c r="C758" s="82">
        <v>18119</v>
      </c>
      <c r="D758" s="83">
        <v>14020</v>
      </c>
      <c r="E758" s="81" t="s">
        <v>468</v>
      </c>
      <c r="F758" s="84">
        <v>0.93079999999999996</v>
      </c>
    </row>
    <row r="759" spans="1:6" x14ac:dyDescent="0.25">
      <c r="A759" s="75" t="s">
        <v>1140</v>
      </c>
      <c r="B759" s="76" t="s">
        <v>1117</v>
      </c>
      <c r="C759" s="77">
        <v>18121</v>
      </c>
      <c r="D759" s="78">
        <v>45460</v>
      </c>
      <c r="E759" s="76" t="s">
        <v>468</v>
      </c>
      <c r="F759" s="79">
        <v>0.87790000000000001</v>
      </c>
    </row>
    <row r="760" spans="1:6" x14ac:dyDescent="0.25">
      <c r="A760" s="80" t="s">
        <v>616</v>
      </c>
      <c r="B760" s="81" t="s">
        <v>1117</v>
      </c>
      <c r="C760" s="82">
        <v>18123</v>
      </c>
      <c r="D760" s="83">
        <v>99915</v>
      </c>
      <c r="E760" s="81" t="s">
        <v>467</v>
      </c>
      <c r="F760" s="84">
        <v>0.85940000000000005</v>
      </c>
    </row>
    <row r="761" spans="1:6" x14ac:dyDescent="0.25">
      <c r="A761" s="75" t="s">
        <v>618</v>
      </c>
      <c r="B761" s="76" t="s">
        <v>1117</v>
      </c>
      <c r="C761" s="77">
        <v>18125</v>
      </c>
      <c r="D761" s="78">
        <v>99915</v>
      </c>
      <c r="E761" s="76" t="s">
        <v>467</v>
      </c>
      <c r="F761" s="79">
        <v>0.85940000000000005</v>
      </c>
    </row>
    <row r="762" spans="1:6" x14ac:dyDescent="0.25">
      <c r="A762" s="80" t="s">
        <v>1141</v>
      </c>
      <c r="B762" s="81" t="s">
        <v>1117</v>
      </c>
      <c r="C762" s="82">
        <v>18127</v>
      </c>
      <c r="D762" s="83">
        <v>23844</v>
      </c>
      <c r="E762" s="81" t="s">
        <v>468</v>
      </c>
      <c r="F762" s="84">
        <v>0.9304</v>
      </c>
    </row>
    <row r="763" spans="1:6" x14ac:dyDescent="0.25">
      <c r="A763" s="75" t="s">
        <v>1142</v>
      </c>
      <c r="B763" s="76" t="s">
        <v>1117</v>
      </c>
      <c r="C763" s="77">
        <v>18129</v>
      </c>
      <c r="D763" s="78">
        <v>21780</v>
      </c>
      <c r="E763" s="76" t="s">
        <v>468</v>
      </c>
      <c r="F763" s="79">
        <v>0.93079999999999996</v>
      </c>
    </row>
    <row r="764" spans="1:6" x14ac:dyDescent="0.25">
      <c r="A764" s="80" t="s">
        <v>721</v>
      </c>
      <c r="B764" s="81" t="s">
        <v>1117</v>
      </c>
      <c r="C764" s="82">
        <v>18131</v>
      </c>
      <c r="D764" s="83">
        <v>99915</v>
      </c>
      <c r="E764" s="81" t="s">
        <v>467</v>
      </c>
      <c r="F764" s="84">
        <v>0.85940000000000005</v>
      </c>
    </row>
    <row r="765" spans="1:6" x14ac:dyDescent="0.25">
      <c r="A765" s="75" t="s">
        <v>902</v>
      </c>
      <c r="B765" s="76" t="s">
        <v>1117</v>
      </c>
      <c r="C765" s="77">
        <v>18133</v>
      </c>
      <c r="D765" s="78">
        <v>26900</v>
      </c>
      <c r="E765" s="76" t="s">
        <v>468</v>
      </c>
      <c r="F765" s="79">
        <v>0.98070000000000002</v>
      </c>
    </row>
    <row r="766" spans="1:6" x14ac:dyDescent="0.25">
      <c r="A766" s="80" t="s">
        <v>619</v>
      </c>
      <c r="B766" s="81" t="s">
        <v>1117</v>
      </c>
      <c r="C766" s="82">
        <v>18135</v>
      </c>
      <c r="D766" s="83">
        <v>99915</v>
      </c>
      <c r="E766" s="81" t="s">
        <v>467</v>
      </c>
      <c r="F766" s="84">
        <v>0.85940000000000005</v>
      </c>
    </row>
    <row r="767" spans="1:6" x14ac:dyDescent="0.25">
      <c r="A767" s="75" t="s">
        <v>1143</v>
      </c>
      <c r="B767" s="76" t="s">
        <v>1117</v>
      </c>
      <c r="C767" s="77">
        <v>18137</v>
      </c>
      <c r="D767" s="78">
        <v>99915</v>
      </c>
      <c r="E767" s="76" t="s">
        <v>467</v>
      </c>
      <c r="F767" s="79">
        <v>0.85940000000000005</v>
      </c>
    </row>
    <row r="768" spans="1:6" x14ac:dyDescent="0.25">
      <c r="A768" s="80" t="s">
        <v>1144</v>
      </c>
      <c r="B768" s="81" t="s">
        <v>1117</v>
      </c>
      <c r="C768" s="82">
        <v>18139</v>
      </c>
      <c r="D768" s="83">
        <v>99915</v>
      </c>
      <c r="E768" s="81" t="s">
        <v>467</v>
      </c>
      <c r="F768" s="84">
        <v>0.85940000000000005</v>
      </c>
    </row>
    <row r="769" spans="1:6" x14ac:dyDescent="0.25">
      <c r="A769" s="75" t="s">
        <v>1145</v>
      </c>
      <c r="B769" s="76" t="s">
        <v>1117</v>
      </c>
      <c r="C769" s="77">
        <v>18141</v>
      </c>
      <c r="D769" s="78">
        <v>43780</v>
      </c>
      <c r="E769" s="76" t="s">
        <v>468</v>
      </c>
      <c r="F769" s="79">
        <v>0.99050000000000005</v>
      </c>
    </row>
    <row r="770" spans="1:6" x14ac:dyDescent="0.25">
      <c r="A770" s="80" t="s">
        <v>724</v>
      </c>
      <c r="B770" s="81" t="s">
        <v>1117</v>
      </c>
      <c r="C770" s="82">
        <v>18143</v>
      </c>
      <c r="D770" s="83">
        <v>99915</v>
      </c>
      <c r="E770" s="81" t="s">
        <v>467</v>
      </c>
      <c r="F770" s="84">
        <v>0.85940000000000005</v>
      </c>
    </row>
    <row r="771" spans="1:6" x14ac:dyDescent="0.25">
      <c r="A771" s="75" t="s">
        <v>622</v>
      </c>
      <c r="B771" s="76" t="s">
        <v>1117</v>
      </c>
      <c r="C771" s="77">
        <v>18145</v>
      </c>
      <c r="D771" s="78">
        <v>26900</v>
      </c>
      <c r="E771" s="76" t="s">
        <v>468</v>
      </c>
      <c r="F771" s="79">
        <v>0.98070000000000002</v>
      </c>
    </row>
    <row r="772" spans="1:6" x14ac:dyDescent="0.25">
      <c r="A772" s="80" t="s">
        <v>1146</v>
      </c>
      <c r="B772" s="81" t="s">
        <v>1117</v>
      </c>
      <c r="C772" s="82">
        <v>18147</v>
      </c>
      <c r="D772" s="83">
        <v>99915</v>
      </c>
      <c r="E772" s="81" t="s">
        <v>467</v>
      </c>
      <c r="F772" s="84">
        <v>0.85940000000000005</v>
      </c>
    </row>
    <row r="773" spans="1:6" x14ac:dyDescent="0.25">
      <c r="A773" s="75" t="s">
        <v>1147</v>
      </c>
      <c r="B773" s="76" t="s">
        <v>1117</v>
      </c>
      <c r="C773" s="77">
        <v>18149</v>
      </c>
      <c r="D773" s="78">
        <v>99915</v>
      </c>
      <c r="E773" s="76" t="s">
        <v>467</v>
      </c>
      <c r="F773" s="79">
        <v>0.85940000000000005</v>
      </c>
    </row>
    <row r="774" spans="1:6" x14ac:dyDescent="0.25">
      <c r="A774" s="80" t="s">
        <v>1148</v>
      </c>
      <c r="B774" s="81" t="s">
        <v>1117</v>
      </c>
      <c r="C774" s="82">
        <v>18151</v>
      </c>
      <c r="D774" s="83">
        <v>99915</v>
      </c>
      <c r="E774" s="81" t="s">
        <v>467</v>
      </c>
      <c r="F774" s="84">
        <v>0.85940000000000005</v>
      </c>
    </row>
    <row r="775" spans="1:6" x14ac:dyDescent="0.25">
      <c r="A775" s="75" t="s">
        <v>1149</v>
      </c>
      <c r="B775" s="76" t="s">
        <v>1117</v>
      </c>
      <c r="C775" s="77">
        <v>18153</v>
      </c>
      <c r="D775" s="78">
        <v>45460</v>
      </c>
      <c r="E775" s="76" t="s">
        <v>468</v>
      </c>
      <c r="F775" s="79">
        <v>0.87790000000000001</v>
      </c>
    </row>
    <row r="776" spans="1:6" x14ac:dyDescent="0.25">
      <c r="A776" s="80" t="s">
        <v>1150</v>
      </c>
      <c r="B776" s="81" t="s">
        <v>1117</v>
      </c>
      <c r="C776" s="82">
        <v>18155</v>
      </c>
      <c r="D776" s="83">
        <v>99915</v>
      </c>
      <c r="E776" s="81" t="s">
        <v>467</v>
      </c>
      <c r="F776" s="84">
        <v>0.85940000000000005</v>
      </c>
    </row>
    <row r="777" spans="1:6" x14ac:dyDescent="0.25">
      <c r="A777" s="75" t="s">
        <v>1151</v>
      </c>
      <c r="B777" s="76" t="s">
        <v>1117</v>
      </c>
      <c r="C777" s="77">
        <v>18157</v>
      </c>
      <c r="D777" s="78">
        <v>29200</v>
      </c>
      <c r="E777" s="76" t="s">
        <v>468</v>
      </c>
      <c r="F777" s="79">
        <v>0.99909999999999999</v>
      </c>
    </row>
    <row r="778" spans="1:6" x14ac:dyDescent="0.25">
      <c r="A778" s="80" t="s">
        <v>1152</v>
      </c>
      <c r="B778" s="81" t="s">
        <v>1117</v>
      </c>
      <c r="C778" s="82">
        <v>18159</v>
      </c>
      <c r="D778" s="83">
        <v>99915</v>
      </c>
      <c r="E778" s="81" t="s">
        <v>467</v>
      </c>
      <c r="F778" s="84">
        <v>0.85940000000000005</v>
      </c>
    </row>
    <row r="779" spans="1:6" x14ac:dyDescent="0.25">
      <c r="A779" s="75" t="s">
        <v>730</v>
      </c>
      <c r="B779" s="76" t="s">
        <v>1117</v>
      </c>
      <c r="C779" s="77">
        <v>18161</v>
      </c>
      <c r="D779" s="78">
        <v>17140</v>
      </c>
      <c r="E779" s="76" t="s">
        <v>468</v>
      </c>
      <c r="F779" s="79">
        <v>0.94240000000000002</v>
      </c>
    </row>
    <row r="780" spans="1:6" x14ac:dyDescent="0.25">
      <c r="A780" s="80" t="s">
        <v>1153</v>
      </c>
      <c r="B780" s="81" t="s">
        <v>1117</v>
      </c>
      <c r="C780" s="82">
        <v>18163</v>
      </c>
      <c r="D780" s="83">
        <v>21780</v>
      </c>
      <c r="E780" s="81" t="s">
        <v>468</v>
      </c>
      <c r="F780" s="84">
        <v>0.93079999999999996</v>
      </c>
    </row>
    <row r="781" spans="1:6" x14ac:dyDescent="0.25">
      <c r="A781" s="75" t="s">
        <v>1154</v>
      </c>
      <c r="B781" s="76" t="s">
        <v>1117</v>
      </c>
      <c r="C781" s="77">
        <v>18165</v>
      </c>
      <c r="D781" s="78">
        <v>45460</v>
      </c>
      <c r="E781" s="76" t="s">
        <v>468</v>
      </c>
      <c r="F781" s="79">
        <v>0.87790000000000001</v>
      </c>
    </row>
    <row r="782" spans="1:6" x14ac:dyDescent="0.25">
      <c r="A782" s="80" t="s">
        <v>1155</v>
      </c>
      <c r="B782" s="81" t="s">
        <v>1117</v>
      </c>
      <c r="C782" s="82">
        <v>18167</v>
      </c>
      <c r="D782" s="83">
        <v>45460</v>
      </c>
      <c r="E782" s="81" t="s">
        <v>468</v>
      </c>
      <c r="F782" s="84">
        <v>0.87790000000000001</v>
      </c>
    </row>
    <row r="783" spans="1:6" x14ac:dyDescent="0.25">
      <c r="A783" s="75" t="s">
        <v>1111</v>
      </c>
      <c r="B783" s="76" t="s">
        <v>1117</v>
      </c>
      <c r="C783" s="77">
        <v>18169</v>
      </c>
      <c r="D783" s="78">
        <v>99915</v>
      </c>
      <c r="E783" s="76" t="s">
        <v>467</v>
      </c>
      <c r="F783" s="79">
        <v>0.85940000000000005</v>
      </c>
    </row>
    <row r="784" spans="1:6" x14ac:dyDescent="0.25">
      <c r="A784" s="80" t="s">
        <v>1014</v>
      </c>
      <c r="B784" s="81" t="s">
        <v>1117</v>
      </c>
      <c r="C784" s="82">
        <v>18171</v>
      </c>
      <c r="D784" s="83">
        <v>29200</v>
      </c>
      <c r="E784" s="81" t="s">
        <v>468</v>
      </c>
      <c r="F784" s="84">
        <v>0.99909999999999999</v>
      </c>
    </row>
    <row r="785" spans="1:6" x14ac:dyDescent="0.25">
      <c r="A785" s="75" t="s">
        <v>1156</v>
      </c>
      <c r="B785" s="76" t="s">
        <v>1117</v>
      </c>
      <c r="C785" s="77">
        <v>18173</v>
      </c>
      <c r="D785" s="78">
        <v>21780</v>
      </c>
      <c r="E785" s="76" t="s">
        <v>468</v>
      </c>
      <c r="F785" s="79">
        <v>0.93079999999999996</v>
      </c>
    </row>
    <row r="786" spans="1:6" x14ac:dyDescent="0.25">
      <c r="A786" s="80" t="s">
        <v>628</v>
      </c>
      <c r="B786" s="81" t="s">
        <v>1117</v>
      </c>
      <c r="C786" s="82">
        <v>18175</v>
      </c>
      <c r="D786" s="83">
        <v>31140</v>
      </c>
      <c r="E786" s="81" t="s">
        <v>468</v>
      </c>
      <c r="F786" s="84">
        <v>0.86950000000000005</v>
      </c>
    </row>
    <row r="787" spans="1:6" x14ac:dyDescent="0.25">
      <c r="A787" s="75" t="s">
        <v>1015</v>
      </c>
      <c r="B787" s="76" t="s">
        <v>1117</v>
      </c>
      <c r="C787" s="77">
        <v>18177</v>
      </c>
      <c r="D787" s="78">
        <v>99915</v>
      </c>
      <c r="E787" s="76" t="s">
        <v>467</v>
      </c>
      <c r="F787" s="79">
        <v>0.85940000000000005</v>
      </c>
    </row>
    <row r="788" spans="1:6" x14ac:dyDescent="0.25">
      <c r="A788" s="80" t="s">
        <v>1157</v>
      </c>
      <c r="B788" s="81" t="s">
        <v>1117</v>
      </c>
      <c r="C788" s="82">
        <v>18179</v>
      </c>
      <c r="D788" s="83">
        <v>99915</v>
      </c>
      <c r="E788" s="81" t="s">
        <v>467</v>
      </c>
      <c r="F788" s="84">
        <v>0.85940000000000005</v>
      </c>
    </row>
    <row r="789" spans="1:6" x14ac:dyDescent="0.25">
      <c r="A789" s="75" t="s">
        <v>732</v>
      </c>
      <c r="B789" s="76" t="s">
        <v>1117</v>
      </c>
      <c r="C789" s="77">
        <v>18181</v>
      </c>
      <c r="D789" s="78">
        <v>99915</v>
      </c>
      <c r="E789" s="76" t="s">
        <v>467</v>
      </c>
      <c r="F789" s="79">
        <v>0.85940000000000005</v>
      </c>
    </row>
    <row r="790" spans="1:6" x14ac:dyDescent="0.25">
      <c r="A790" s="80" t="s">
        <v>1158</v>
      </c>
      <c r="B790" s="81" t="s">
        <v>1117</v>
      </c>
      <c r="C790" s="82">
        <v>18183</v>
      </c>
      <c r="D790" s="83">
        <v>23060</v>
      </c>
      <c r="E790" s="81" t="s">
        <v>468</v>
      </c>
      <c r="F790" s="84">
        <v>0.92520000000000002</v>
      </c>
    </row>
    <row r="791" spans="1:6" x14ac:dyDescent="0.25">
      <c r="A791" s="75" t="s">
        <v>1159</v>
      </c>
      <c r="B791" s="76" t="s">
        <v>1160</v>
      </c>
      <c r="C791" s="77">
        <v>19001</v>
      </c>
      <c r="D791" s="78">
        <v>99916</v>
      </c>
      <c r="E791" s="76" t="s">
        <v>467</v>
      </c>
      <c r="F791" s="79">
        <v>0.81710000000000005</v>
      </c>
    </row>
    <row r="792" spans="1:6" x14ac:dyDescent="0.25">
      <c r="A792" s="80" t="s">
        <v>792</v>
      </c>
      <c r="B792" s="81" t="s">
        <v>1160</v>
      </c>
      <c r="C792" s="82">
        <v>19003</v>
      </c>
      <c r="D792" s="83">
        <v>99916</v>
      </c>
      <c r="E792" s="81" t="s">
        <v>467</v>
      </c>
      <c r="F792" s="84">
        <v>0.81710000000000005</v>
      </c>
    </row>
    <row r="793" spans="1:6" x14ac:dyDescent="0.25">
      <c r="A793" s="75" t="s">
        <v>1161</v>
      </c>
      <c r="B793" s="76" t="s">
        <v>1160</v>
      </c>
      <c r="C793" s="77">
        <v>19005</v>
      </c>
      <c r="D793" s="78">
        <v>99916</v>
      </c>
      <c r="E793" s="76" t="s">
        <v>467</v>
      </c>
      <c r="F793" s="79">
        <v>0.81710000000000005</v>
      </c>
    </row>
    <row r="794" spans="1:6" x14ac:dyDescent="0.25">
      <c r="A794" s="80" t="s">
        <v>1162</v>
      </c>
      <c r="B794" s="81" t="s">
        <v>1160</v>
      </c>
      <c r="C794" s="82">
        <v>19007</v>
      </c>
      <c r="D794" s="83">
        <v>99916</v>
      </c>
      <c r="E794" s="81" t="s">
        <v>467</v>
      </c>
      <c r="F794" s="84">
        <v>0.81710000000000005</v>
      </c>
    </row>
    <row r="795" spans="1:6" x14ac:dyDescent="0.25">
      <c r="A795" s="75" t="s">
        <v>1163</v>
      </c>
      <c r="B795" s="76" t="s">
        <v>1160</v>
      </c>
      <c r="C795" s="77">
        <v>19009</v>
      </c>
      <c r="D795" s="78">
        <v>99916</v>
      </c>
      <c r="E795" s="76" t="s">
        <v>467</v>
      </c>
      <c r="F795" s="79">
        <v>0.81710000000000005</v>
      </c>
    </row>
    <row r="796" spans="1:6" x14ac:dyDescent="0.25">
      <c r="A796" s="80" t="s">
        <v>681</v>
      </c>
      <c r="B796" s="81" t="s">
        <v>1160</v>
      </c>
      <c r="C796" s="82">
        <v>19011</v>
      </c>
      <c r="D796" s="83">
        <v>16300</v>
      </c>
      <c r="E796" s="81" t="s">
        <v>468</v>
      </c>
      <c r="F796" s="84">
        <v>0.86560000000000004</v>
      </c>
    </row>
    <row r="797" spans="1:6" x14ac:dyDescent="0.25">
      <c r="A797" s="75" t="s">
        <v>1164</v>
      </c>
      <c r="B797" s="76" t="s">
        <v>1160</v>
      </c>
      <c r="C797" s="77">
        <v>19013</v>
      </c>
      <c r="D797" s="78">
        <v>47940</v>
      </c>
      <c r="E797" s="76" t="s">
        <v>468</v>
      </c>
      <c r="F797" s="79">
        <v>0.79710000000000003</v>
      </c>
    </row>
    <row r="798" spans="1:6" x14ac:dyDescent="0.25">
      <c r="A798" s="80" t="s">
        <v>682</v>
      </c>
      <c r="B798" s="81" t="s">
        <v>1160</v>
      </c>
      <c r="C798" s="82">
        <v>19015</v>
      </c>
      <c r="D798" s="83">
        <v>11180</v>
      </c>
      <c r="E798" s="81" t="s">
        <v>468</v>
      </c>
      <c r="F798" s="84">
        <v>0.90239999999999998</v>
      </c>
    </row>
    <row r="799" spans="1:6" x14ac:dyDescent="0.25">
      <c r="A799" s="75" t="s">
        <v>1165</v>
      </c>
      <c r="B799" s="76" t="s">
        <v>1160</v>
      </c>
      <c r="C799" s="77">
        <v>19017</v>
      </c>
      <c r="D799" s="78">
        <v>47940</v>
      </c>
      <c r="E799" s="76" t="s">
        <v>468</v>
      </c>
      <c r="F799" s="79">
        <v>0.79710000000000003</v>
      </c>
    </row>
    <row r="800" spans="1:6" x14ac:dyDescent="0.25">
      <c r="A800" s="80" t="s">
        <v>1166</v>
      </c>
      <c r="B800" s="81" t="s">
        <v>1160</v>
      </c>
      <c r="C800" s="82">
        <v>19019</v>
      </c>
      <c r="D800" s="83">
        <v>99916</v>
      </c>
      <c r="E800" s="81" t="s">
        <v>467</v>
      </c>
      <c r="F800" s="84">
        <v>0.81710000000000005</v>
      </c>
    </row>
    <row r="801" spans="1:6" x14ac:dyDescent="0.25">
      <c r="A801" s="75" t="s">
        <v>1167</v>
      </c>
      <c r="B801" s="76" t="s">
        <v>1160</v>
      </c>
      <c r="C801" s="77">
        <v>19021</v>
      </c>
      <c r="D801" s="78">
        <v>99916</v>
      </c>
      <c r="E801" s="76" t="s">
        <v>467</v>
      </c>
      <c r="F801" s="79">
        <v>0.81710000000000005</v>
      </c>
    </row>
    <row r="802" spans="1:6" x14ac:dyDescent="0.25">
      <c r="A802" s="80" t="s">
        <v>570</v>
      </c>
      <c r="B802" s="81" t="s">
        <v>1160</v>
      </c>
      <c r="C802" s="82">
        <v>19023</v>
      </c>
      <c r="D802" s="83">
        <v>99916</v>
      </c>
      <c r="E802" s="81" t="s">
        <v>467</v>
      </c>
      <c r="F802" s="84">
        <v>0.81710000000000005</v>
      </c>
    </row>
    <row r="803" spans="1:6" x14ac:dyDescent="0.25">
      <c r="A803" s="75" t="s">
        <v>571</v>
      </c>
      <c r="B803" s="76" t="s">
        <v>1160</v>
      </c>
      <c r="C803" s="77">
        <v>19025</v>
      </c>
      <c r="D803" s="78">
        <v>99916</v>
      </c>
      <c r="E803" s="76" t="s">
        <v>467</v>
      </c>
      <c r="F803" s="79">
        <v>0.81710000000000005</v>
      </c>
    </row>
    <row r="804" spans="1:6" x14ac:dyDescent="0.25">
      <c r="A804" s="80" t="s">
        <v>684</v>
      </c>
      <c r="B804" s="81" t="s">
        <v>1160</v>
      </c>
      <c r="C804" s="82">
        <v>19027</v>
      </c>
      <c r="D804" s="83">
        <v>99916</v>
      </c>
      <c r="E804" s="81" t="s">
        <v>467</v>
      </c>
      <c r="F804" s="84">
        <v>0.81710000000000005</v>
      </c>
    </row>
    <row r="805" spans="1:6" x14ac:dyDescent="0.25">
      <c r="A805" s="75" t="s">
        <v>1067</v>
      </c>
      <c r="B805" s="76" t="s">
        <v>1160</v>
      </c>
      <c r="C805" s="77">
        <v>19029</v>
      </c>
      <c r="D805" s="78">
        <v>99916</v>
      </c>
      <c r="E805" s="76" t="s">
        <v>467</v>
      </c>
      <c r="F805" s="79">
        <v>0.81710000000000005</v>
      </c>
    </row>
    <row r="806" spans="1:6" x14ac:dyDescent="0.25">
      <c r="A806" s="80" t="s">
        <v>1168</v>
      </c>
      <c r="B806" s="81" t="s">
        <v>1160</v>
      </c>
      <c r="C806" s="82">
        <v>19031</v>
      </c>
      <c r="D806" s="83">
        <v>99916</v>
      </c>
      <c r="E806" s="81" t="s">
        <v>467</v>
      </c>
      <c r="F806" s="84">
        <v>0.81710000000000005</v>
      </c>
    </row>
    <row r="807" spans="1:6" x14ac:dyDescent="0.25">
      <c r="A807" s="75" t="s">
        <v>1169</v>
      </c>
      <c r="B807" s="76" t="s">
        <v>1160</v>
      </c>
      <c r="C807" s="77">
        <v>19033</v>
      </c>
      <c r="D807" s="78">
        <v>99916</v>
      </c>
      <c r="E807" s="76" t="s">
        <v>467</v>
      </c>
      <c r="F807" s="79">
        <v>0.81710000000000005</v>
      </c>
    </row>
    <row r="808" spans="1:6" x14ac:dyDescent="0.25">
      <c r="A808" s="80" t="s">
        <v>573</v>
      </c>
      <c r="B808" s="81" t="s">
        <v>1160</v>
      </c>
      <c r="C808" s="82">
        <v>19035</v>
      </c>
      <c r="D808" s="83">
        <v>99916</v>
      </c>
      <c r="E808" s="81" t="s">
        <v>467</v>
      </c>
      <c r="F808" s="84">
        <v>0.81710000000000005</v>
      </c>
    </row>
    <row r="809" spans="1:6" x14ac:dyDescent="0.25">
      <c r="A809" s="75" t="s">
        <v>1170</v>
      </c>
      <c r="B809" s="76" t="s">
        <v>1160</v>
      </c>
      <c r="C809" s="77">
        <v>19037</v>
      </c>
      <c r="D809" s="78">
        <v>99916</v>
      </c>
      <c r="E809" s="76" t="s">
        <v>467</v>
      </c>
      <c r="F809" s="79">
        <v>0.81710000000000005</v>
      </c>
    </row>
    <row r="810" spans="1:6" x14ac:dyDescent="0.25">
      <c r="A810" s="80" t="s">
        <v>576</v>
      </c>
      <c r="B810" s="81" t="s">
        <v>1160</v>
      </c>
      <c r="C810" s="82">
        <v>19039</v>
      </c>
      <c r="D810" s="83">
        <v>99916</v>
      </c>
      <c r="E810" s="81" t="s">
        <v>467</v>
      </c>
      <c r="F810" s="84">
        <v>0.81710000000000005</v>
      </c>
    </row>
    <row r="811" spans="1:6" x14ac:dyDescent="0.25">
      <c r="A811" s="75" t="s">
        <v>577</v>
      </c>
      <c r="B811" s="76" t="s">
        <v>1160</v>
      </c>
      <c r="C811" s="77">
        <v>19041</v>
      </c>
      <c r="D811" s="78">
        <v>99916</v>
      </c>
      <c r="E811" s="76" t="s">
        <v>467</v>
      </c>
      <c r="F811" s="79">
        <v>0.81710000000000005</v>
      </c>
    </row>
    <row r="812" spans="1:6" x14ac:dyDescent="0.25">
      <c r="A812" s="80" t="s">
        <v>936</v>
      </c>
      <c r="B812" s="81" t="s">
        <v>1160</v>
      </c>
      <c r="C812" s="82">
        <v>19043</v>
      </c>
      <c r="D812" s="83">
        <v>99916</v>
      </c>
      <c r="E812" s="81" t="s">
        <v>467</v>
      </c>
      <c r="F812" s="84">
        <v>0.81710000000000005</v>
      </c>
    </row>
    <row r="813" spans="1:6" x14ac:dyDescent="0.25">
      <c r="A813" s="75" t="s">
        <v>1070</v>
      </c>
      <c r="B813" s="76" t="s">
        <v>1160</v>
      </c>
      <c r="C813" s="77">
        <v>19045</v>
      </c>
      <c r="D813" s="78">
        <v>99916</v>
      </c>
      <c r="E813" s="76" t="s">
        <v>467</v>
      </c>
      <c r="F813" s="79">
        <v>0.81710000000000005</v>
      </c>
    </row>
    <row r="814" spans="1:6" x14ac:dyDescent="0.25">
      <c r="A814" s="80" t="s">
        <v>691</v>
      </c>
      <c r="B814" s="81" t="s">
        <v>1160</v>
      </c>
      <c r="C814" s="82">
        <v>19047</v>
      </c>
      <c r="D814" s="83">
        <v>99916</v>
      </c>
      <c r="E814" s="81" t="s">
        <v>467</v>
      </c>
      <c r="F814" s="84">
        <v>0.81710000000000005</v>
      </c>
    </row>
    <row r="815" spans="1:6" x14ac:dyDescent="0.25">
      <c r="A815" s="75" t="s">
        <v>587</v>
      </c>
      <c r="B815" s="76" t="s">
        <v>1160</v>
      </c>
      <c r="C815" s="77">
        <v>19049</v>
      </c>
      <c r="D815" s="78">
        <v>19780</v>
      </c>
      <c r="E815" s="76" t="s">
        <v>468</v>
      </c>
      <c r="F815" s="79">
        <v>0.89170000000000005</v>
      </c>
    </row>
    <row r="816" spans="1:6" x14ac:dyDescent="0.25">
      <c r="A816" s="80" t="s">
        <v>1171</v>
      </c>
      <c r="B816" s="81" t="s">
        <v>1160</v>
      </c>
      <c r="C816" s="82">
        <v>19051</v>
      </c>
      <c r="D816" s="83">
        <v>99916</v>
      </c>
      <c r="E816" s="81" t="s">
        <v>467</v>
      </c>
      <c r="F816" s="84">
        <v>0.81710000000000005</v>
      </c>
    </row>
    <row r="817" spans="1:6" x14ac:dyDescent="0.25">
      <c r="A817" s="75" t="s">
        <v>945</v>
      </c>
      <c r="B817" s="76" t="s">
        <v>1160</v>
      </c>
      <c r="C817" s="77">
        <v>19053</v>
      </c>
      <c r="D817" s="78">
        <v>99916</v>
      </c>
      <c r="E817" s="76" t="s">
        <v>467</v>
      </c>
      <c r="F817" s="79">
        <v>0.81710000000000005</v>
      </c>
    </row>
    <row r="818" spans="1:6" x14ac:dyDescent="0.25">
      <c r="A818" s="80" t="s">
        <v>1123</v>
      </c>
      <c r="B818" s="81" t="s">
        <v>1160</v>
      </c>
      <c r="C818" s="82">
        <v>19055</v>
      </c>
      <c r="D818" s="83">
        <v>99916</v>
      </c>
      <c r="E818" s="81" t="s">
        <v>467</v>
      </c>
      <c r="F818" s="84">
        <v>0.81710000000000005</v>
      </c>
    </row>
    <row r="819" spans="1:6" x14ac:dyDescent="0.25">
      <c r="A819" s="75" t="s">
        <v>1172</v>
      </c>
      <c r="B819" s="76" t="s">
        <v>1160</v>
      </c>
      <c r="C819" s="77">
        <v>19057</v>
      </c>
      <c r="D819" s="78">
        <v>99916</v>
      </c>
      <c r="E819" s="76" t="s">
        <v>467</v>
      </c>
      <c r="F819" s="79">
        <v>0.81710000000000005</v>
      </c>
    </row>
    <row r="820" spans="1:6" x14ac:dyDescent="0.25">
      <c r="A820" s="80" t="s">
        <v>1173</v>
      </c>
      <c r="B820" s="81" t="s">
        <v>1160</v>
      </c>
      <c r="C820" s="82">
        <v>19059</v>
      </c>
      <c r="D820" s="83">
        <v>99916</v>
      </c>
      <c r="E820" s="81" t="s">
        <v>467</v>
      </c>
      <c r="F820" s="84">
        <v>0.81710000000000005</v>
      </c>
    </row>
    <row r="821" spans="1:6" x14ac:dyDescent="0.25">
      <c r="A821" s="75" t="s">
        <v>1174</v>
      </c>
      <c r="B821" s="76" t="s">
        <v>1160</v>
      </c>
      <c r="C821" s="77">
        <v>19061</v>
      </c>
      <c r="D821" s="78">
        <v>20220</v>
      </c>
      <c r="E821" s="76" t="s">
        <v>468</v>
      </c>
      <c r="F821" s="79">
        <v>0.85580000000000001</v>
      </c>
    </row>
    <row r="822" spans="1:6" x14ac:dyDescent="0.25">
      <c r="A822" s="80" t="s">
        <v>1175</v>
      </c>
      <c r="B822" s="81" t="s">
        <v>1160</v>
      </c>
      <c r="C822" s="82">
        <v>19063</v>
      </c>
      <c r="D822" s="83">
        <v>99916</v>
      </c>
      <c r="E822" s="81" t="s">
        <v>467</v>
      </c>
      <c r="F822" s="84">
        <v>0.81710000000000005</v>
      </c>
    </row>
    <row r="823" spans="1:6" x14ac:dyDescent="0.25">
      <c r="A823" s="75" t="s">
        <v>592</v>
      </c>
      <c r="B823" s="76" t="s">
        <v>1160</v>
      </c>
      <c r="C823" s="77">
        <v>19065</v>
      </c>
      <c r="D823" s="78">
        <v>99916</v>
      </c>
      <c r="E823" s="76" t="s">
        <v>467</v>
      </c>
      <c r="F823" s="79">
        <v>0.81710000000000005</v>
      </c>
    </row>
    <row r="824" spans="1:6" x14ac:dyDescent="0.25">
      <c r="A824" s="80" t="s">
        <v>955</v>
      </c>
      <c r="B824" s="81" t="s">
        <v>1160</v>
      </c>
      <c r="C824" s="82">
        <v>19067</v>
      </c>
      <c r="D824" s="83">
        <v>99916</v>
      </c>
      <c r="E824" s="81" t="s">
        <v>467</v>
      </c>
      <c r="F824" s="84">
        <v>0.81710000000000005</v>
      </c>
    </row>
    <row r="825" spans="1:6" x14ac:dyDescent="0.25">
      <c r="A825" s="75" t="s">
        <v>593</v>
      </c>
      <c r="B825" s="76" t="s">
        <v>1160</v>
      </c>
      <c r="C825" s="77">
        <v>19069</v>
      </c>
      <c r="D825" s="78">
        <v>99916</v>
      </c>
      <c r="E825" s="76" t="s">
        <v>467</v>
      </c>
      <c r="F825" s="79">
        <v>0.81710000000000005</v>
      </c>
    </row>
    <row r="826" spans="1:6" x14ac:dyDescent="0.25">
      <c r="A826" s="80" t="s">
        <v>815</v>
      </c>
      <c r="B826" s="81" t="s">
        <v>1160</v>
      </c>
      <c r="C826" s="82">
        <v>19071</v>
      </c>
      <c r="D826" s="83">
        <v>99916</v>
      </c>
      <c r="E826" s="81" t="s">
        <v>467</v>
      </c>
      <c r="F826" s="84">
        <v>0.81710000000000005</v>
      </c>
    </row>
    <row r="827" spans="1:6" x14ac:dyDescent="0.25">
      <c r="A827" s="75" t="s">
        <v>595</v>
      </c>
      <c r="B827" s="76" t="s">
        <v>1160</v>
      </c>
      <c r="C827" s="77">
        <v>19073</v>
      </c>
      <c r="D827" s="78">
        <v>99916</v>
      </c>
      <c r="E827" s="76" t="s">
        <v>467</v>
      </c>
      <c r="F827" s="79">
        <v>0.81710000000000005</v>
      </c>
    </row>
    <row r="828" spans="1:6" x14ac:dyDescent="0.25">
      <c r="A828" s="80" t="s">
        <v>1079</v>
      </c>
      <c r="B828" s="81" t="s">
        <v>1160</v>
      </c>
      <c r="C828" s="82">
        <v>19075</v>
      </c>
      <c r="D828" s="83">
        <v>47940</v>
      </c>
      <c r="E828" s="81" t="s">
        <v>468</v>
      </c>
      <c r="F828" s="84">
        <v>0.79710000000000003</v>
      </c>
    </row>
    <row r="829" spans="1:6" x14ac:dyDescent="0.25">
      <c r="A829" s="75" t="s">
        <v>1176</v>
      </c>
      <c r="B829" s="76" t="s">
        <v>1160</v>
      </c>
      <c r="C829" s="77">
        <v>19077</v>
      </c>
      <c r="D829" s="78">
        <v>19780</v>
      </c>
      <c r="E829" s="76" t="s">
        <v>468</v>
      </c>
      <c r="F829" s="79">
        <v>0.89170000000000005</v>
      </c>
    </row>
    <row r="830" spans="1:6" x14ac:dyDescent="0.25">
      <c r="A830" s="80" t="s">
        <v>881</v>
      </c>
      <c r="B830" s="81" t="s">
        <v>1160</v>
      </c>
      <c r="C830" s="82">
        <v>19079</v>
      </c>
      <c r="D830" s="83">
        <v>99916</v>
      </c>
      <c r="E830" s="81" t="s">
        <v>467</v>
      </c>
      <c r="F830" s="84">
        <v>0.81710000000000005</v>
      </c>
    </row>
    <row r="831" spans="1:6" x14ac:dyDescent="0.25">
      <c r="A831" s="75" t="s">
        <v>965</v>
      </c>
      <c r="B831" s="76" t="s">
        <v>1160</v>
      </c>
      <c r="C831" s="77">
        <v>19081</v>
      </c>
      <c r="D831" s="78">
        <v>99916</v>
      </c>
      <c r="E831" s="76" t="s">
        <v>467</v>
      </c>
      <c r="F831" s="79">
        <v>0.81710000000000005</v>
      </c>
    </row>
    <row r="832" spans="1:6" x14ac:dyDescent="0.25">
      <c r="A832" s="80" t="s">
        <v>1080</v>
      </c>
      <c r="B832" s="81" t="s">
        <v>1160</v>
      </c>
      <c r="C832" s="82">
        <v>19083</v>
      </c>
      <c r="D832" s="83">
        <v>99916</v>
      </c>
      <c r="E832" s="81" t="s">
        <v>467</v>
      </c>
      <c r="F832" s="84">
        <v>0.81710000000000005</v>
      </c>
    </row>
    <row r="833" spans="1:6" x14ac:dyDescent="0.25">
      <c r="A833" s="75" t="s">
        <v>1128</v>
      </c>
      <c r="B833" s="76" t="s">
        <v>1160</v>
      </c>
      <c r="C833" s="77">
        <v>19085</v>
      </c>
      <c r="D833" s="78">
        <v>36540</v>
      </c>
      <c r="E833" s="76" t="s">
        <v>468</v>
      </c>
      <c r="F833" s="79">
        <v>0.95379999999999998</v>
      </c>
    </row>
    <row r="834" spans="1:6" x14ac:dyDescent="0.25">
      <c r="A834" s="80" t="s">
        <v>597</v>
      </c>
      <c r="B834" s="81" t="s">
        <v>1160</v>
      </c>
      <c r="C834" s="82">
        <v>19087</v>
      </c>
      <c r="D834" s="83">
        <v>99916</v>
      </c>
      <c r="E834" s="81" t="s">
        <v>467</v>
      </c>
      <c r="F834" s="84">
        <v>0.81710000000000005</v>
      </c>
    </row>
    <row r="835" spans="1:6" x14ac:dyDescent="0.25">
      <c r="A835" s="75" t="s">
        <v>702</v>
      </c>
      <c r="B835" s="76" t="s">
        <v>1160</v>
      </c>
      <c r="C835" s="77">
        <v>19089</v>
      </c>
      <c r="D835" s="78">
        <v>99916</v>
      </c>
      <c r="E835" s="76" t="s">
        <v>467</v>
      </c>
      <c r="F835" s="79">
        <v>0.81710000000000005</v>
      </c>
    </row>
    <row r="836" spans="1:6" x14ac:dyDescent="0.25">
      <c r="A836" s="80" t="s">
        <v>747</v>
      </c>
      <c r="B836" s="81" t="s">
        <v>1160</v>
      </c>
      <c r="C836" s="82">
        <v>19091</v>
      </c>
      <c r="D836" s="83">
        <v>99916</v>
      </c>
      <c r="E836" s="81" t="s">
        <v>467</v>
      </c>
      <c r="F836" s="84">
        <v>0.81710000000000005</v>
      </c>
    </row>
    <row r="837" spans="1:6" x14ac:dyDescent="0.25">
      <c r="A837" s="75" t="s">
        <v>1177</v>
      </c>
      <c r="B837" s="76" t="s">
        <v>1160</v>
      </c>
      <c r="C837" s="77">
        <v>19093</v>
      </c>
      <c r="D837" s="78">
        <v>99916</v>
      </c>
      <c r="E837" s="76" t="s">
        <v>467</v>
      </c>
      <c r="F837" s="79">
        <v>0.81710000000000005</v>
      </c>
    </row>
    <row r="838" spans="1:6" x14ac:dyDescent="0.25">
      <c r="A838" s="80" t="s">
        <v>1178</v>
      </c>
      <c r="B838" s="81" t="s">
        <v>1160</v>
      </c>
      <c r="C838" s="82">
        <v>19095</v>
      </c>
      <c r="D838" s="83">
        <v>99916</v>
      </c>
      <c r="E838" s="81" t="s">
        <v>467</v>
      </c>
      <c r="F838" s="84">
        <v>0.81710000000000005</v>
      </c>
    </row>
    <row r="839" spans="1:6" x14ac:dyDescent="0.25">
      <c r="A839" s="75" t="s">
        <v>599</v>
      </c>
      <c r="B839" s="76" t="s">
        <v>1160</v>
      </c>
      <c r="C839" s="77">
        <v>19097</v>
      </c>
      <c r="D839" s="78">
        <v>99916</v>
      </c>
      <c r="E839" s="76" t="s">
        <v>467</v>
      </c>
      <c r="F839" s="79">
        <v>0.81710000000000005</v>
      </c>
    </row>
    <row r="840" spans="1:6" x14ac:dyDescent="0.25">
      <c r="A840" s="80" t="s">
        <v>971</v>
      </c>
      <c r="B840" s="81" t="s">
        <v>1160</v>
      </c>
      <c r="C840" s="82">
        <v>19099</v>
      </c>
      <c r="D840" s="83">
        <v>19780</v>
      </c>
      <c r="E840" s="81" t="s">
        <v>468</v>
      </c>
      <c r="F840" s="84">
        <v>0.89170000000000005</v>
      </c>
    </row>
    <row r="841" spans="1:6" x14ac:dyDescent="0.25">
      <c r="A841" s="75" t="s">
        <v>600</v>
      </c>
      <c r="B841" s="76" t="s">
        <v>1160</v>
      </c>
      <c r="C841" s="77">
        <v>19101</v>
      </c>
      <c r="D841" s="78">
        <v>99916</v>
      </c>
      <c r="E841" s="76" t="s">
        <v>467</v>
      </c>
      <c r="F841" s="79">
        <v>0.81710000000000005</v>
      </c>
    </row>
    <row r="842" spans="1:6" x14ac:dyDescent="0.25">
      <c r="A842" s="80" t="s">
        <v>705</v>
      </c>
      <c r="B842" s="81" t="s">
        <v>1160</v>
      </c>
      <c r="C842" s="82">
        <v>19103</v>
      </c>
      <c r="D842" s="83">
        <v>26980</v>
      </c>
      <c r="E842" s="81" t="s">
        <v>468</v>
      </c>
      <c r="F842" s="84">
        <v>0.94799999999999995</v>
      </c>
    </row>
    <row r="843" spans="1:6" x14ac:dyDescent="0.25">
      <c r="A843" s="75" t="s">
        <v>974</v>
      </c>
      <c r="B843" s="76" t="s">
        <v>1160</v>
      </c>
      <c r="C843" s="77">
        <v>19105</v>
      </c>
      <c r="D843" s="78">
        <v>16300</v>
      </c>
      <c r="E843" s="76" t="s">
        <v>468</v>
      </c>
      <c r="F843" s="79">
        <v>0.86560000000000004</v>
      </c>
    </row>
    <row r="844" spans="1:6" x14ac:dyDescent="0.25">
      <c r="A844" s="80" t="s">
        <v>1179</v>
      </c>
      <c r="B844" s="81" t="s">
        <v>1160</v>
      </c>
      <c r="C844" s="82">
        <v>19107</v>
      </c>
      <c r="D844" s="83">
        <v>99916</v>
      </c>
      <c r="E844" s="81" t="s">
        <v>467</v>
      </c>
      <c r="F844" s="84">
        <v>0.81710000000000005</v>
      </c>
    </row>
    <row r="845" spans="1:6" x14ac:dyDescent="0.25">
      <c r="A845" s="75" t="s">
        <v>1180</v>
      </c>
      <c r="B845" s="76" t="s">
        <v>1160</v>
      </c>
      <c r="C845" s="77">
        <v>19109</v>
      </c>
      <c r="D845" s="78">
        <v>99916</v>
      </c>
      <c r="E845" s="76" t="s">
        <v>467</v>
      </c>
      <c r="F845" s="79">
        <v>0.81710000000000005</v>
      </c>
    </row>
    <row r="846" spans="1:6" x14ac:dyDescent="0.25">
      <c r="A846" s="80" t="s">
        <v>604</v>
      </c>
      <c r="B846" s="81" t="s">
        <v>1160</v>
      </c>
      <c r="C846" s="82">
        <v>19111</v>
      </c>
      <c r="D846" s="83">
        <v>99916</v>
      </c>
      <c r="E846" s="81" t="s">
        <v>467</v>
      </c>
      <c r="F846" s="84">
        <v>0.81710000000000005</v>
      </c>
    </row>
    <row r="847" spans="1:6" x14ac:dyDescent="0.25">
      <c r="A847" s="75" t="s">
        <v>1181</v>
      </c>
      <c r="B847" s="76" t="s">
        <v>1160</v>
      </c>
      <c r="C847" s="77">
        <v>19113</v>
      </c>
      <c r="D847" s="78">
        <v>16300</v>
      </c>
      <c r="E847" s="76" t="s">
        <v>468</v>
      </c>
      <c r="F847" s="79">
        <v>0.86560000000000004</v>
      </c>
    </row>
    <row r="848" spans="1:6" x14ac:dyDescent="0.25">
      <c r="A848" s="80" t="s">
        <v>1182</v>
      </c>
      <c r="B848" s="81" t="s">
        <v>1160</v>
      </c>
      <c r="C848" s="82">
        <v>19115</v>
      </c>
      <c r="D848" s="83">
        <v>99916</v>
      </c>
      <c r="E848" s="81" t="s">
        <v>467</v>
      </c>
      <c r="F848" s="84">
        <v>0.81710000000000005</v>
      </c>
    </row>
    <row r="849" spans="1:6" x14ac:dyDescent="0.25">
      <c r="A849" s="75" t="s">
        <v>1183</v>
      </c>
      <c r="B849" s="76" t="s">
        <v>1160</v>
      </c>
      <c r="C849" s="77">
        <v>19117</v>
      </c>
      <c r="D849" s="78">
        <v>99916</v>
      </c>
      <c r="E849" s="76" t="s">
        <v>467</v>
      </c>
      <c r="F849" s="79">
        <v>0.81710000000000005</v>
      </c>
    </row>
    <row r="850" spans="1:6" x14ac:dyDescent="0.25">
      <c r="A850" s="80" t="s">
        <v>1184</v>
      </c>
      <c r="B850" s="81" t="s">
        <v>1160</v>
      </c>
      <c r="C850" s="82">
        <v>19119</v>
      </c>
      <c r="D850" s="83">
        <v>99916</v>
      </c>
      <c r="E850" s="81" t="s">
        <v>467</v>
      </c>
      <c r="F850" s="84">
        <v>0.81710000000000005</v>
      </c>
    </row>
    <row r="851" spans="1:6" x14ac:dyDescent="0.25">
      <c r="A851" s="75" t="s">
        <v>608</v>
      </c>
      <c r="B851" s="76" t="s">
        <v>1160</v>
      </c>
      <c r="C851" s="77">
        <v>19121</v>
      </c>
      <c r="D851" s="78">
        <v>19780</v>
      </c>
      <c r="E851" s="76" t="s">
        <v>468</v>
      </c>
      <c r="F851" s="79">
        <v>0.89170000000000005</v>
      </c>
    </row>
    <row r="852" spans="1:6" x14ac:dyDescent="0.25">
      <c r="A852" s="80" t="s">
        <v>1185</v>
      </c>
      <c r="B852" s="81" t="s">
        <v>1160</v>
      </c>
      <c r="C852" s="82">
        <v>19123</v>
      </c>
      <c r="D852" s="83">
        <v>99916</v>
      </c>
      <c r="E852" s="81" t="s">
        <v>467</v>
      </c>
      <c r="F852" s="84">
        <v>0.81710000000000005</v>
      </c>
    </row>
    <row r="853" spans="1:6" x14ac:dyDescent="0.25">
      <c r="A853" s="75" t="s">
        <v>610</v>
      </c>
      <c r="B853" s="76" t="s">
        <v>1160</v>
      </c>
      <c r="C853" s="77">
        <v>19125</v>
      </c>
      <c r="D853" s="78">
        <v>99916</v>
      </c>
      <c r="E853" s="76" t="s">
        <v>467</v>
      </c>
      <c r="F853" s="79">
        <v>0.81710000000000005</v>
      </c>
    </row>
    <row r="854" spans="1:6" x14ac:dyDescent="0.25">
      <c r="A854" s="80" t="s">
        <v>611</v>
      </c>
      <c r="B854" s="81" t="s">
        <v>1160</v>
      </c>
      <c r="C854" s="82">
        <v>19127</v>
      </c>
      <c r="D854" s="83">
        <v>99916</v>
      </c>
      <c r="E854" s="81" t="s">
        <v>467</v>
      </c>
      <c r="F854" s="84">
        <v>0.81710000000000005</v>
      </c>
    </row>
    <row r="855" spans="1:6" x14ac:dyDescent="0.25">
      <c r="A855" s="75" t="s">
        <v>1186</v>
      </c>
      <c r="B855" s="76" t="s">
        <v>1160</v>
      </c>
      <c r="C855" s="77">
        <v>19129</v>
      </c>
      <c r="D855" s="78">
        <v>36540</v>
      </c>
      <c r="E855" s="76" t="s">
        <v>468</v>
      </c>
      <c r="F855" s="79">
        <v>0.95379999999999998</v>
      </c>
    </row>
    <row r="856" spans="1:6" x14ac:dyDescent="0.25">
      <c r="A856" s="80" t="s">
        <v>982</v>
      </c>
      <c r="B856" s="81" t="s">
        <v>1160</v>
      </c>
      <c r="C856" s="82">
        <v>19131</v>
      </c>
      <c r="D856" s="83">
        <v>99916</v>
      </c>
      <c r="E856" s="81" t="s">
        <v>467</v>
      </c>
      <c r="F856" s="84">
        <v>0.81710000000000005</v>
      </c>
    </row>
    <row r="857" spans="1:6" x14ac:dyDescent="0.25">
      <c r="A857" s="75" t="s">
        <v>1187</v>
      </c>
      <c r="B857" s="76" t="s">
        <v>1160</v>
      </c>
      <c r="C857" s="77">
        <v>19133</v>
      </c>
      <c r="D857" s="78">
        <v>99916</v>
      </c>
      <c r="E857" s="76" t="s">
        <v>467</v>
      </c>
      <c r="F857" s="79">
        <v>0.81710000000000005</v>
      </c>
    </row>
    <row r="858" spans="1:6" x14ac:dyDescent="0.25">
      <c r="A858" s="80" t="s">
        <v>613</v>
      </c>
      <c r="B858" s="81" t="s">
        <v>1160</v>
      </c>
      <c r="C858" s="82">
        <v>19135</v>
      </c>
      <c r="D858" s="83">
        <v>99916</v>
      </c>
      <c r="E858" s="81" t="s">
        <v>467</v>
      </c>
      <c r="F858" s="84">
        <v>0.81710000000000005</v>
      </c>
    </row>
    <row r="859" spans="1:6" x14ac:dyDescent="0.25">
      <c r="A859" s="75" t="s">
        <v>614</v>
      </c>
      <c r="B859" s="76" t="s">
        <v>1160</v>
      </c>
      <c r="C859" s="77">
        <v>19137</v>
      </c>
      <c r="D859" s="78">
        <v>99916</v>
      </c>
      <c r="E859" s="76" t="s">
        <v>467</v>
      </c>
      <c r="F859" s="79">
        <v>0.81710000000000005</v>
      </c>
    </row>
    <row r="860" spans="1:6" x14ac:dyDescent="0.25">
      <c r="A860" s="80" t="s">
        <v>1188</v>
      </c>
      <c r="B860" s="81" t="s">
        <v>1160</v>
      </c>
      <c r="C860" s="82">
        <v>19139</v>
      </c>
      <c r="D860" s="83">
        <v>99916</v>
      </c>
      <c r="E860" s="81" t="s">
        <v>467</v>
      </c>
      <c r="F860" s="84">
        <v>0.81710000000000005</v>
      </c>
    </row>
    <row r="861" spans="1:6" x14ac:dyDescent="0.25">
      <c r="A861" s="75" t="s">
        <v>1189</v>
      </c>
      <c r="B861" s="76" t="s">
        <v>1160</v>
      </c>
      <c r="C861" s="77">
        <v>19141</v>
      </c>
      <c r="D861" s="78">
        <v>99916</v>
      </c>
      <c r="E861" s="76" t="s">
        <v>467</v>
      </c>
      <c r="F861" s="79">
        <v>0.81710000000000005</v>
      </c>
    </row>
    <row r="862" spans="1:6" x14ac:dyDescent="0.25">
      <c r="A862" s="80" t="s">
        <v>898</v>
      </c>
      <c r="B862" s="81" t="s">
        <v>1160</v>
      </c>
      <c r="C862" s="82">
        <v>19143</v>
      </c>
      <c r="D862" s="83">
        <v>99916</v>
      </c>
      <c r="E862" s="81" t="s">
        <v>467</v>
      </c>
      <c r="F862" s="84">
        <v>0.81710000000000005</v>
      </c>
    </row>
    <row r="863" spans="1:6" x14ac:dyDescent="0.25">
      <c r="A863" s="75" t="s">
        <v>1190</v>
      </c>
      <c r="B863" s="76" t="s">
        <v>1160</v>
      </c>
      <c r="C863" s="77">
        <v>19145</v>
      </c>
      <c r="D863" s="78">
        <v>99916</v>
      </c>
      <c r="E863" s="76" t="s">
        <v>467</v>
      </c>
      <c r="F863" s="79">
        <v>0.81710000000000005</v>
      </c>
    </row>
    <row r="864" spans="1:6" x14ac:dyDescent="0.25">
      <c r="A864" s="80" t="s">
        <v>1191</v>
      </c>
      <c r="B864" s="81" t="s">
        <v>1160</v>
      </c>
      <c r="C864" s="82">
        <v>19147</v>
      </c>
      <c r="D864" s="83">
        <v>99916</v>
      </c>
      <c r="E864" s="81" t="s">
        <v>467</v>
      </c>
      <c r="F864" s="84">
        <v>0.81710000000000005</v>
      </c>
    </row>
    <row r="865" spans="1:6" x14ac:dyDescent="0.25">
      <c r="A865" s="75" t="s">
        <v>1192</v>
      </c>
      <c r="B865" s="76" t="s">
        <v>1160</v>
      </c>
      <c r="C865" s="77">
        <v>19149</v>
      </c>
      <c r="D865" s="78">
        <v>99916</v>
      </c>
      <c r="E865" s="76" t="s">
        <v>467</v>
      </c>
      <c r="F865" s="79">
        <v>0.81710000000000005</v>
      </c>
    </row>
    <row r="866" spans="1:6" x14ac:dyDescent="0.25">
      <c r="A866" s="80" t="s">
        <v>1193</v>
      </c>
      <c r="B866" s="81" t="s">
        <v>1160</v>
      </c>
      <c r="C866" s="82">
        <v>19151</v>
      </c>
      <c r="D866" s="83">
        <v>99916</v>
      </c>
      <c r="E866" s="81" t="s">
        <v>467</v>
      </c>
      <c r="F866" s="84">
        <v>0.81710000000000005</v>
      </c>
    </row>
    <row r="867" spans="1:6" x14ac:dyDescent="0.25">
      <c r="A867" s="75" t="s">
        <v>718</v>
      </c>
      <c r="B867" s="76" t="s">
        <v>1160</v>
      </c>
      <c r="C867" s="77">
        <v>19153</v>
      </c>
      <c r="D867" s="78">
        <v>19780</v>
      </c>
      <c r="E867" s="76" t="s">
        <v>468</v>
      </c>
      <c r="F867" s="79">
        <v>0.89170000000000005</v>
      </c>
    </row>
    <row r="868" spans="1:6" x14ac:dyDescent="0.25">
      <c r="A868" s="80" t="s">
        <v>1194</v>
      </c>
      <c r="B868" s="81" t="s">
        <v>1160</v>
      </c>
      <c r="C868" s="82">
        <v>19155</v>
      </c>
      <c r="D868" s="83">
        <v>36540</v>
      </c>
      <c r="E868" s="81" t="s">
        <v>468</v>
      </c>
      <c r="F868" s="84">
        <v>0.95379999999999998</v>
      </c>
    </row>
    <row r="869" spans="1:6" x14ac:dyDescent="0.25">
      <c r="A869" s="75" t="s">
        <v>1195</v>
      </c>
      <c r="B869" s="76" t="s">
        <v>1160</v>
      </c>
      <c r="C869" s="77">
        <v>19157</v>
      </c>
      <c r="D869" s="78">
        <v>99916</v>
      </c>
      <c r="E869" s="76" t="s">
        <v>467</v>
      </c>
      <c r="F869" s="79">
        <v>0.81710000000000005</v>
      </c>
    </row>
    <row r="870" spans="1:6" x14ac:dyDescent="0.25">
      <c r="A870" s="80" t="s">
        <v>1196</v>
      </c>
      <c r="B870" s="81" t="s">
        <v>1160</v>
      </c>
      <c r="C870" s="82">
        <v>19159</v>
      </c>
      <c r="D870" s="83">
        <v>99916</v>
      </c>
      <c r="E870" s="81" t="s">
        <v>467</v>
      </c>
      <c r="F870" s="84">
        <v>0.81710000000000005</v>
      </c>
    </row>
    <row r="871" spans="1:6" x14ac:dyDescent="0.25">
      <c r="A871" s="75" t="s">
        <v>1197</v>
      </c>
      <c r="B871" s="76" t="s">
        <v>1160</v>
      </c>
      <c r="C871" s="77">
        <v>19161</v>
      </c>
      <c r="D871" s="78">
        <v>99916</v>
      </c>
      <c r="E871" s="76" t="s">
        <v>467</v>
      </c>
      <c r="F871" s="79">
        <v>0.81710000000000005</v>
      </c>
    </row>
    <row r="872" spans="1:6" x14ac:dyDescent="0.25">
      <c r="A872" s="80" t="s">
        <v>724</v>
      </c>
      <c r="B872" s="81" t="s">
        <v>1160</v>
      </c>
      <c r="C872" s="82">
        <v>19163</v>
      </c>
      <c r="D872" s="83">
        <v>19340</v>
      </c>
      <c r="E872" s="81" t="s">
        <v>468</v>
      </c>
      <c r="F872" s="84">
        <v>0.83730000000000004</v>
      </c>
    </row>
    <row r="873" spans="1:6" x14ac:dyDescent="0.25">
      <c r="A873" s="75" t="s">
        <v>622</v>
      </c>
      <c r="B873" s="76" t="s">
        <v>1160</v>
      </c>
      <c r="C873" s="77">
        <v>19165</v>
      </c>
      <c r="D873" s="78">
        <v>99916</v>
      </c>
      <c r="E873" s="76" t="s">
        <v>467</v>
      </c>
      <c r="F873" s="79">
        <v>0.81710000000000005</v>
      </c>
    </row>
    <row r="874" spans="1:6" x14ac:dyDescent="0.25">
      <c r="A874" s="80" t="s">
        <v>1198</v>
      </c>
      <c r="B874" s="81" t="s">
        <v>1160</v>
      </c>
      <c r="C874" s="82">
        <v>19167</v>
      </c>
      <c r="D874" s="83">
        <v>99916</v>
      </c>
      <c r="E874" s="81" t="s">
        <v>467</v>
      </c>
      <c r="F874" s="84">
        <v>0.81710000000000005</v>
      </c>
    </row>
    <row r="875" spans="1:6" x14ac:dyDescent="0.25">
      <c r="A875" s="75" t="s">
        <v>1199</v>
      </c>
      <c r="B875" s="76" t="s">
        <v>1160</v>
      </c>
      <c r="C875" s="77">
        <v>19169</v>
      </c>
      <c r="D875" s="78">
        <v>11180</v>
      </c>
      <c r="E875" s="76" t="s">
        <v>468</v>
      </c>
      <c r="F875" s="79">
        <v>0.90239999999999998</v>
      </c>
    </row>
    <row r="876" spans="1:6" x14ac:dyDescent="0.25">
      <c r="A876" s="80" t="s">
        <v>1200</v>
      </c>
      <c r="B876" s="81" t="s">
        <v>1160</v>
      </c>
      <c r="C876" s="82">
        <v>19171</v>
      </c>
      <c r="D876" s="83">
        <v>99916</v>
      </c>
      <c r="E876" s="81" t="s">
        <v>467</v>
      </c>
      <c r="F876" s="84">
        <v>0.81710000000000005</v>
      </c>
    </row>
    <row r="877" spans="1:6" x14ac:dyDescent="0.25">
      <c r="A877" s="75" t="s">
        <v>909</v>
      </c>
      <c r="B877" s="76" t="s">
        <v>1160</v>
      </c>
      <c r="C877" s="77">
        <v>19173</v>
      </c>
      <c r="D877" s="78">
        <v>99916</v>
      </c>
      <c r="E877" s="76" t="s">
        <v>467</v>
      </c>
      <c r="F877" s="79">
        <v>0.81710000000000005</v>
      </c>
    </row>
    <row r="878" spans="1:6" x14ac:dyDescent="0.25">
      <c r="A878" s="80" t="s">
        <v>730</v>
      </c>
      <c r="B878" s="81" t="s">
        <v>1160</v>
      </c>
      <c r="C878" s="82">
        <v>19175</v>
      </c>
      <c r="D878" s="83">
        <v>99916</v>
      </c>
      <c r="E878" s="81" t="s">
        <v>467</v>
      </c>
      <c r="F878" s="84">
        <v>0.81710000000000005</v>
      </c>
    </row>
    <row r="879" spans="1:6" x14ac:dyDescent="0.25">
      <c r="A879" s="75" t="s">
        <v>731</v>
      </c>
      <c r="B879" s="76" t="s">
        <v>1160</v>
      </c>
      <c r="C879" s="77">
        <v>19177</v>
      </c>
      <c r="D879" s="78">
        <v>99916</v>
      </c>
      <c r="E879" s="76" t="s">
        <v>467</v>
      </c>
      <c r="F879" s="79">
        <v>0.81710000000000005</v>
      </c>
    </row>
    <row r="880" spans="1:6" x14ac:dyDescent="0.25">
      <c r="A880" s="80" t="s">
        <v>1201</v>
      </c>
      <c r="B880" s="81" t="s">
        <v>1160</v>
      </c>
      <c r="C880" s="82">
        <v>19179</v>
      </c>
      <c r="D880" s="83">
        <v>99916</v>
      </c>
      <c r="E880" s="81" t="s">
        <v>467</v>
      </c>
      <c r="F880" s="84">
        <v>0.81710000000000005</v>
      </c>
    </row>
    <row r="881" spans="1:6" x14ac:dyDescent="0.25">
      <c r="A881" s="75" t="s">
        <v>1014</v>
      </c>
      <c r="B881" s="76" t="s">
        <v>1160</v>
      </c>
      <c r="C881" s="77">
        <v>19181</v>
      </c>
      <c r="D881" s="78">
        <v>19780</v>
      </c>
      <c r="E881" s="76" t="s">
        <v>468</v>
      </c>
      <c r="F881" s="79">
        <v>0.89170000000000005</v>
      </c>
    </row>
    <row r="882" spans="1:6" x14ac:dyDescent="0.25">
      <c r="A882" s="80" t="s">
        <v>628</v>
      </c>
      <c r="B882" s="81" t="s">
        <v>1160</v>
      </c>
      <c r="C882" s="82">
        <v>19183</v>
      </c>
      <c r="D882" s="83">
        <v>26980</v>
      </c>
      <c r="E882" s="81" t="s">
        <v>468</v>
      </c>
      <c r="F882" s="84">
        <v>0.94799999999999995</v>
      </c>
    </row>
    <row r="883" spans="1:6" x14ac:dyDescent="0.25">
      <c r="A883" s="75" t="s">
        <v>1015</v>
      </c>
      <c r="B883" s="76" t="s">
        <v>1160</v>
      </c>
      <c r="C883" s="77">
        <v>19185</v>
      </c>
      <c r="D883" s="78">
        <v>99916</v>
      </c>
      <c r="E883" s="76" t="s">
        <v>467</v>
      </c>
      <c r="F883" s="79">
        <v>0.81710000000000005</v>
      </c>
    </row>
    <row r="884" spans="1:6" x14ac:dyDescent="0.25">
      <c r="A884" s="80" t="s">
        <v>1016</v>
      </c>
      <c r="B884" s="81" t="s">
        <v>1160</v>
      </c>
      <c r="C884" s="82">
        <v>19187</v>
      </c>
      <c r="D884" s="83">
        <v>99916</v>
      </c>
      <c r="E884" s="81" t="s">
        <v>467</v>
      </c>
      <c r="F884" s="84">
        <v>0.81710000000000005</v>
      </c>
    </row>
    <row r="885" spans="1:6" x14ac:dyDescent="0.25">
      <c r="A885" s="75" t="s">
        <v>1115</v>
      </c>
      <c r="B885" s="76" t="s">
        <v>1160</v>
      </c>
      <c r="C885" s="77">
        <v>19189</v>
      </c>
      <c r="D885" s="78">
        <v>99916</v>
      </c>
      <c r="E885" s="76" t="s">
        <v>467</v>
      </c>
      <c r="F885" s="79">
        <v>0.81710000000000005</v>
      </c>
    </row>
    <row r="886" spans="1:6" x14ac:dyDescent="0.25">
      <c r="A886" s="80" t="s">
        <v>1202</v>
      </c>
      <c r="B886" s="81" t="s">
        <v>1160</v>
      </c>
      <c r="C886" s="82">
        <v>19191</v>
      </c>
      <c r="D886" s="83">
        <v>99916</v>
      </c>
      <c r="E886" s="81" t="s">
        <v>467</v>
      </c>
      <c r="F886" s="84">
        <v>0.81710000000000005</v>
      </c>
    </row>
    <row r="887" spans="1:6" x14ac:dyDescent="0.25">
      <c r="A887" s="75" t="s">
        <v>1203</v>
      </c>
      <c r="B887" s="76" t="s">
        <v>1160</v>
      </c>
      <c r="C887" s="77">
        <v>19193</v>
      </c>
      <c r="D887" s="78">
        <v>43580</v>
      </c>
      <c r="E887" s="76" t="s">
        <v>468</v>
      </c>
      <c r="F887" s="79">
        <v>0.83989999999999998</v>
      </c>
    </row>
    <row r="888" spans="1:6" x14ac:dyDescent="0.25">
      <c r="A888" s="80" t="s">
        <v>1021</v>
      </c>
      <c r="B888" s="81" t="s">
        <v>1160</v>
      </c>
      <c r="C888" s="82">
        <v>19195</v>
      </c>
      <c r="D888" s="83">
        <v>99916</v>
      </c>
      <c r="E888" s="81" t="s">
        <v>467</v>
      </c>
      <c r="F888" s="84">
        <v>0.81710000000000005</v>
      </c>
    </row>
    <row r="889" spans="1:6" x14ac:dyDescent="0.25">
      <c r="A889" s="75" t="s">
        <v>1204</v>
      </c>
      <c r="B889" s="76" t="s">
        <v>1160</v>
      </c>
      <c r="C889" s="77">
        <v>19197</v>
      </c>
      <c r="D889" s="78">
        <v>99916</v>
      </c>
      <c r="E889" s="76" t="s">
        <v>467</v>
      </c>
      <c r="F889" s="79">
        <v>0.81710000000000005</v>
      </c>
    </row>
    <row r="890" spans="1:6" x14ac:dyDescent="0.25">
      <c r="A890" s="80" t="s">
        <v>1118</v>
      </c>
      <c r="B890" s="81" t="s">
        <v>1205</v>
      </c>
      <c r="C890" s="82">
        <v>20001</v>
      </c>
      <c r="D890" s="83">
        <v>99917</v>
      </c>
      <c r="E890" s="81" t="s">
        <v>467</v>
      </c>
      <c r="F890" s="84">
        <v>0.78850000000000009</v>
      </c>
    </row>
    <row r="891" spans="1:6" x14ac:dyDescent="0.25">
      <c r="A891" s="75" t="s">
        <v>1206</v>
      </c>
      <c r="B891" s="76" t="s">
        <v>1205</v>
      </c>
      <c r="C891" s="77">
        <v>20003</v>
      </c>
      <c r="D891" s="78">
        <v>99917</v>
      </c>
      <c r="E891" s="76" t="s">
        <v>467</v>
      </c>
      <c r="F891" s="79">
        <v>0.78850000000000009</v>
      </c>
    </row>
    <row r="892" spans="1:6" x14ac:dyDescent="0.25">
      <c r="A892" s="80" t="s">
        <v>1207</v>
      </c>
      <c r="B892" s="81" t="s">
        <v>1205</v>
      </c>
      <c r="C892" s="82">
        <v>20005</v>
      </c>
      <c r="D892" s="83">
        <v>99917</v>
      </c>
      <c r="E892" s="81" t="s">
        <v>467</v>
      </c>
      <c r="F892" s="84">
        <v>0.78850000000000009</v>
      </c>
    </row>
    <row r="893" spans="1:6" x14ac:dyDescent="0.25">
      <c r="A893" s="75" t="s">
        <v>1208</v>
      </c>
      <c r="B893" s="76" t="s">
        <v>1205</v>
      </c>
      <c r="C893" s="77">
        <v>20007</v>
      </c>
      <c r="D893" s="78">
        <v>99917</v>
      </c>
      <c r="E893" s="76" t="s">
        <v>466</v>
      </c>
      <c r="F893" s="79">
        <v>0.78850000000000009</v>
      </c>
    </row>
    <row r="894" spans="1:6" x14ac:dyDescent="0.25">
      <c r="A894" s="80" t="s">
        <v>1209</v>
      </c>
      <c r="B894" s="81" t="s">
        <v>1205</v>
      </c>
      <c r="C894" s="82">
        <v>20009</v>
      </c>
      <c r="D894" s="83">
        <v>99917</v>
      </c>
      <c r="E894" s="81" t="s">
        <v>467</v>
      </c>
      <c r="F894" s="84">
        <v>0.78850000000000009</v>
      </c>
    </row>
    <row r="895" spans="1:6" x14ac:dyDescent="0.25">
      <c r="A895" s="75" t="s">
        <v>1210</v>
      </c>
      <c r="B895" s="76" t="s">
        <v>1205</v>
      </c>
      <c r="C895" s="77">
        <v>20011</v>
      </c>
      <c r="D895" s="78">
        <v>99917</v>
      </c>
      <c r="E895" s="76" t="s">
        <v>467</v>
      </c>
      <c r="F895" s="79">
        <v>0.78850000000000009</v>
      </c>
    </row>
    <row r="896" spans="1:6" x14ac:dyDescent="0.25">
      <c r="A896" s="80" t="s">
        <v>1065</v>
      </c>
      <c r="B896" s="81" t="s">
        <v>1205</v>
      </c>
      <c r="C896" s="82">
        <v>20013</v>
      </c>
      <c r="D896" s="83">
        <v>99917</v>
      </c>
      <c r="E896" s="81" t="s">
        <v>467</v>
      </c>
      <c r="F896" s="84">
        <v>0.78850000000000009</v>
      </c>
    </row>
    <row r="897" spans="1:6" x14ac:dyDescent="0.25">
      <c r="A897" s="75" t="s">
        <v>570</v>
      </c>
      <c r="B897" s="76" t="s">
        <v>1205</v>
      </c>
      <c r="C897" s="77">
        <v>20015</v>
      </c>
      <c r="D897" s="78">
        <v>48620</v>
      </c>
      <c r="E897" s="76" t="s">
        <v>468</v>
      </c>
      <c r="F897" s="79">
        <v>0.84370000000000001</v>
      </c>
    </row>
    <row r="898" spans="1:6" x14ac:dyDescent="0.25">
      <c r="A898" s="80" t="s">
        <v>1211</v>
      </c>
      <c r="B898" s="81" t="s">
        <v>1205</v>
      </c>
      <c r="C898" s="82">
        <v>20017</v>
      </c>
      <c r="D898" s="83">
        <v>99917</v>
      </c>
      <c r="E898" s="81" t="s">
        <v>466</v>
      </c>
      <c r="F898" s="84">
        <v>0.78850000000000009</v>
      </c>
    </row>
    <row r="899" spans="1:6" x14ac:dyDescent="0.25">
      <c r="A899" s="75" t="s">
        <v>1212</v>
      </c>
      <c r="B899" s="76" t="s">
        <v>1205</v>
      </c>
      <c r="C899" s="77">
        <v>20019</v>
      </c>
      <c r="D899" s="78">
        <v>99917</v>
      </c>
      <c r="E899" s="76" t="s">
        <v>2</v>
      </c>
      <c r="F899" s="79">
        <v>0.78850000000000009</v>
      </c>
    </row>
    <row r="900" spans="1:6" x14ac:dyDescent="0.25">
      <c r="A900" s="80" t="s">
        <v>573</v>
      </c>
      <c r="B900" s="81" t="s">
        <v>1205</v>
      </c>
      <c r="C900" s="82">
        <v>20021</v>
      </c>
      <c r="D900" s="83">
        <v>99917</v>
      </c>
      <c r="E900" s="81" t="s">
        <v>467</v>
      </c>
      <c r="F900" s="84">
        <v>0.78850000000000009</v>
      </c>
    </row>
    <row r="901" spans="1:6" x14ac:dyDescent="0.25">
      <c r="A901" s="75" t="s">
        <v>802</v>
      </c>
      <c r="B901" s="76" t="s">
        <v>1205</v>
      </c>
      <c r="C901" s="77">
        <v>20023</v>
      </c>
      <c r="D901" s="78">
        <v>99917</v>
      </c>
      <c r="E901" s="76" t="s">
        <v>466</v>
      </c>
      <c r="F901" s="79">
        <v>0.78850000000000009</v>
      </c>
    </row>
    <row r="902" spans="1:6" x14ac:dyDescent="0.25">
      <c r="A902" s="80" t="s">
        <v>686</v>
      </c>
      <c r="B902" s="81" t="s">
        <v>1205</v>
      </c>
      <c r="C902" s="82">
        <v>20025</v>
      </c>
      <c r="D902" s="83">
        <v>99917</v>
      </c>
      <c r="E902" s="81" t="s">
        <v>466</v>
      </c>
      <c r="F902" s="84">
        <v>0.78850000000000009</v>
      </c>
    </row>
    <row r="903" spans="1:6" x14ac:dyDescent="0.25">
      <c r="A903" s="75" t="s">
        <v>577</v>
      </c>
      <c r="B903" s="76" t="s">
        <v>1205</v>
      </c>
      <c r="C903" s="77">
        <v>20027</v>
      </c>
      <c r="D903" s="78">
        <v>99917</v>
      </c>
      <c r="E903" s="76" t="s">
        <v>467</v>
      </c>
      <c r="F903" s="79">
        <v>0.78850000000000009</v>
      </c>
    </row>
    <row r="904" spans="1:6" x14ac:dyDescent="0.25">
      <c r="A904" s="80" t="s">
        <v>1213</v>
      </c>
      <c r="B904" s="81" t="s">
        <v>1205</v>
      </c>
      <c r="C904" s="82">
        <v>20029</v>
      </c>
      <c r="D904" s="83">
        <v>99917</v>
      </c>
      <c r="E904" s="81" t="s">
        <v>467</v>
      </c>
      <c r="F904" s="84">
        <v>0.78850000000000009</v>
      </c>
    </row>
    <row r="905" spans="1:6" x14ac:dyDescent="0.25">
      <c r="A905" s="75" t="s">
        <v>1214</v>
      </c>
      <c r="B905" s="76" t="s">
        <v>1205</v>
      </c>
      <c r="C905" s="77">
        <v>20031</v>
      </c>
      <c r="D905" s="78">
        <v>99917</v>
      </c>
      <c r="E905" s="76" t="s">
        <v>467</v>
      </c>
      <c r="F905" s="79">
        <v>0.78850000000000009</v>
      </c>
    </row>
    <row r="906" spans="1:6" x14ac:dyDescent="0.25">
      <c r="A906" s="80" t="s">
        <v>1215</v>
      </c>
      <c r="B906" s="81" t="s">
        <v>1205</v>
      </c>
      <c r="C906" s="82">
        <v>20033</v>
      </c>
      <c r="D906" s="83">
        <v>99917</v>
      </c>
      <c r="E906" s="81" t="s">
        <v>466</v>
      </c>
      <c r="F906" s="84">
        <v>0.78850000000000009</v>
      </c>
    </row>
    <row r="907" spans="1:6" x14ac:dyDescent="0.25">
      <c r="A907" s="75" t="s">
        <v>1216</v>
      </c>
      <c r="B907" s="76" t="s">
        <v>1205</v>
      </c>
      <c r="C907" s="77">
        <v>20035</v>
      </c>
      <c r="D907" s="78">
        <v>99917</v>
      </c>
      <c r="E907" s="76" t="s">
        <v>467</v>
      </c>
      <c r="F907" s="79">
        <v>0.78850000000000009</v>
      </c>
    </row>
    <row r="908" spans="1:6" x14ac:dyDescent="0.25">
      <c r="A908" s="80" t="s">
        <v>691</v>
      </c>
      <c r="B908" s="81" t="s">
        <v>1205</v>
      </c>
      <c r="C908" s="82">
        <v>20037</v>
      </c>
      <c r="D908" s="83">
        <v>99917</v>
      </c>
      <c r="E908" s="81" t="s">
        <v>467</v>
      </c>
      <c r="F908" s="84">
        <v>0.78850000000000009</v>
      </c>
    </row>
    <row r="909" spans="1:6" x14ac:dyDescent="0.25">
      <c r="A909" s="75" t="s">
        <v>945</v>
      </c>
      <c r="B909" s="76" t="s">
        <v>1205</v>
      </c>
      <c r="C909" s="77">
        <v>20039</v>
      </c>
      <c r="D909" s="78">
        <v>99917</v>
      </c>
      <c r="E909" s="76" t="s">
        <v>466</v>
      </c>
      <c r="F909" s="79">
        <v>0.78850000000000009</v>
      </c>
    </row>
    <row r="910" spans="1:6" x14ac:dyDescent="0.25">
      <c r="A910" s="80" t="s">
        <v>1173</v>
      </c>
      <c r="B910" s="81" t="s">
        <v>1205</v>
      </c>
      <c r="C910" s="82">
        <v>20041</v>
      </c>
      <c r="D910" s="83">
        <v>99917</v>
      </c>
      <c r="E910" s="81" t="s">
        <v>467</v>
      </c>
      <c r="F910" s="84">
        <v>0.78850000000000009</v>
      </c>
    </row>
    <row r="911" spans="1:6" x14ac:dyDescent="0.25">
      <c r="A911" s="75" t="s">
        <v>1217</v>
      </c>
      <c r="B911" s="76" t="s">
        <v>1205</v>
      </c>
      <c r="C911" s="77">
        <v>20043</v>
      </c>
      <c r="D911" s="78">
        <v>41140</v>
      </c>
      <c r="E911" s="76" t="s">
        <v>468</v>
      </c>
      <c r="F911" s="79">
        <v>0.93210000000000004</v>
      </c>
    </row>
    <row r="912" spans="1:6" x14ac:dyDescent="0.25">
      <c r="A912" s="80" t="s">
        <v>811</v>
      </c>
      <c r="B912" s="81" t="s">
        <v>1205</v>
      </c>
      <c r="C912" s="82">
        <v>20045</v>
      </c>
      <c r="D912" s="83">
        <v>29940</v>
      </c>
      <c r="E912" s="81" t="s">
        <v>468</v>
      </c>
      <c r="F912" s="84">
        <v>0.87490000000000001</v>
      </c>
    </row>
    <row r="913" spans="1:6" x14ac:dyDescent="0.25">
      <c r="A913" s="75" t="s">
        <v>1076</v>
      </c>
      <c r="B913" s="76" t="s">
        <v>1205</v>
      </c>
      <c r="C913" s="77">
        <v>20047</v>
      </c>
      <c r="D913" s="78">
        <v>99917</v>
      </c>
      <c r="E913" s="76" t="s">
        <v>466</v>
      </c>
      <c r="F913" s="79">
        <v>0.78850000000000009</v>
      </c>
    </row>
    <row r="914" spans="1:6" x14ac:dyDescent="0.25">
      <c r="A914" s="80" t="s">
        <v>1218</v>
      </c>
      <c r="B914" s="81" t="s">
        <v>1205</v>
      </c>
      <c r="C914" s="82">
        <v>20049</v>
      </c>
      <c r="D914" s="83">
        <v>99917</v>
      </c>
      <c r="E914" s="81" t="s">
        <v>466</v>
      </c>
      <c r="F914" s="84">
        <v>0.78850000000000009</v>
      </c>
    </row>
    <row r="915" spans="1:6" x14ac:dyDescent="0.25">
      <c r="A915" s="75" t="s">
        <v>1219</v>
      </c>
      <c r="B915" s="76" t="s">
        <v>1205</v>
      </c>
      <c r="C915" s="77">
        <v>20051</v>
      </c>
      <c r="D915" s="78">
        <v>99917</v>
      </c>
      <c r="E915" s="76" t="s">
        <v>467</v>
      </c>
      <c r="F915" s="79">
        <v>0.78850000000000009</v>
      </c>
    </row>
    <row r="916" spans="1:6" x14ac:dyDescent="0.25">
      <c r="A916" s="80" t="s">
        <v>1220</v>
      </c>
      <c r="B916" s="81" t="s">
        <v>1205</v>
      </c>
      <c r="C916" s="82">
        <v>20053</v>
      </c>
      <c r="D916" s="83">
        <v>99917</v>
      </c>
      <c r="E916" s="81" t="s">
        <v>2</v>
      </c>
      <c r="F916" s="84">
        <v>0.78850000000000009</v>
      </c>
    </row>
    <row r="917" spans="1:6" x14ac:dyDescent="0.25">
      <c r="A917" s="75" t="s">
        <v>1221</v>
      </c>
      <c r="B917" s="76" t="s">
        <v>1205</v>
      </c>
      <c r="C917" s="77">
        <v>20055</v>
      </c>
      <c r="D917" s="78">
        <v>99917</v>
      </c>
      <c r="E917" s="76" t="s">
        <v>467</v>
      </c>
      <c r="F917" s="79">
        <v>0.78850000000000009</v>
      </c>
    </row>
    <row r="918" spans="1:6" x14ac:dyDescent="0.25">
      <c r="A918" s="80" t="s">
        <v>1077</v>
      </c>
      <c r="B918" s="81" t="s">
        <v>1205</v>
      </c>
      <c r="C918" s="82">
        <v>20057</v>
      </c>
      <c r="D918" s="83">
        <v>99917</v>
      </c>
      <c r="E918" s="81" t="s">
        <v>467</v>
      </c>
      <c r="F918" s="84">
        <v>0.78850000000000009</v>
      </c>
    </row>
    <row r="919" spans="1:6" x14ac:dyDescent="0.25">
      <c r="A919" s="75" t="s">
        <v>593</v>
      </c>
      <c r="B919" s="76" t="s">
        <v>1205</v>
      </c>
      <c r="C919" s="77">
        <v>20059</v>
      </c>
      <c r="D919" s="78">
        <v>99917</v>
      </c>
      <c r="E919" s="76" t="s">
        <v>467</v>
      </c>
      <c r="F919" s="79">
        <v>0.78850000000000009</v>
      </c>
    </row>
    <row r="920" spans="1:6" x14ac:dyDescent="0.25">
      <c r="A920" s="80" t="s">
        <v>1222</v>
      </c>
      <c r="B920" s="81" t="s">
        <v>1205</v>
      </c>
      <c r="C920" s="82">
        <v>20061</v>
      </c>
      <c r="D920" s="83">
        <v>31740</v>
      </c>
      <c r="E920" s="81" t="s">
        <v>468</v>
      </c>
      <c r="F920" s="84">
        <v>0.8538</v>
      </c>
    </row>
    <row r="921" spans="1:6" x14ac:dyDescent="0.25">
      <c r="A921" s="75" t="s">
        <v>1223</v>
      </c>
      <c r="B921" s="76" t="s">
        <v>1205</v>
      </c>
      <c r="C921" s="77">
        <v>20063</v>
      </c>
      <c r="D921" s="78">
        <v>99917</v>
      </c>
      <c r="E921" s="76" t="s">
        <v>466</v>
      </c>
      <c r="F921" s="79">
        <v>0.78850000000000009</v>
      </c>
    </row>
    <row r="922" spans="1:6" x14ac:dyDescent="0.25">
      <c r="A922" s="80" t="s">
        <v>666</v>
      </c>
      <c r="B922" s="81" t="s">
        <v>1205</v>
      </c>
      <c r="C922" s="82">
        <v>20065</v>
      </c>
      <c r="D922" s="83">
        <v>99917</v>
      </c>
      <c r="E922" s="81" t="s">
        <v>2</v>
      </c>
      <c r="F922" s="84">
        <v>0.78850000000000009</v>
      </c>
    </row>
    <row r="923" spans="1:6" x14ac:dyDescent="0.25">
      <c r="A923" s="75" t="s">
        <v>699</v>
      </c>
      <c r="B923" s="76" t="s">
        <v>1205</v>
      </c>
      <c r="C923" s="77">
        <v>20067</v>
      </c>
      <c r="D923" s="78">
        <v>99917</v>
      </c>
      <c r="E923" s="76" t="s">
        <v>467</v>
      </c>
      <c r="F923" s="79">
        <v>0.78850000000000009</v>
      </c>
    </row>
    <row r="924" spans="1:6" x14ac:dyDescent="0.25">
      <c r="A924" s="80" t="s">
        <v>1224</v>
      </c>
      <c r="B924" s="81" t="s">
        <v>1205</v>
      </c>
      <c r="C924" s="82">
        <v>20069</v>
      </c>
      <c r="D924" s="83">
        <v>99917</v>
      </c>
      <c r="E924" s="81" t="s">
        <v>467</v>
      </c>
      <c r="F924" s="84">
        <v>0.78850000000000009</v>
      </c>
    </row>
    <row r="925" spans="1:6" x14ac:dyDescent="0.25">
      <c r="A925" s="75" t="s">
        <v>1225</v>
      </c>
      <c r="B925" s="76" t="s">
        <v>1205</v>
      </c>
      <c r="C925" s="77">
        <v>20071</v>
      </c>
      <c r="D925" s="78">
        <v>99917</v>
      </c>
      <c r="E925" s="76" t="s">
        <v>466</v>
      </c>
      <c r="F925" s="79">
        <v>0.78850000000000009</v>
      </c>
    </row>
    <row r="926" spans="1:6" x14ac:dyDescent="0.25">
      <c r="A926" s="80" t="s">
        <v>1226</v>
      </c>
      <c r="B926" s="81" t="s">
        <v>1205</v>
      </c>
      <c r="C926" s="82">
        <v>20073</v>
      </c>
      <c r="D926" s="83">
        <v>99917</v>
      </c>
      <c r="E926" s="81" t="s">
        <v>2</v>
      </c>
      <c r="F926" s="84">
        <v>0.78850000000000009</v>
      </c>
    </row>
    <row r="927" spans="1:6" x14ac:dyDescent="0.25">
      <c r="A927" s="75" t="s">
        <v>881</v>
      </c>
      <c r="B927" s="76" t="s">
        <v>1205</v>
      </c>
      <c r="C927" s="77">
        <v>20075</v>
      </c>
      <c r="D927" s="78">
        <v>99917</v>
      </c>
      <c r="E927" s="76" t="s">
        <v>466</v>
      </c>
      <c r="F927" s="79">
        <v>0.78850000000000009</v>
      </c>
    </row>
    <row r="928" spans="1:6" x14ac:dyDescent="0.25">
      <c r="A928" s="80" t="s">
        <v>1227</v>
      </c>
      <c r="B928" s="81" t="s">
        <v>1205</v>
      </c>
      <c r="C928" s="82">
        <v>20077</v>
      </c>
      <c r="D928" s="83">
        <v>99917</v>
      </c>
      <c r="E928" s="81" t="s">
        <v>467</v>
      </c>
      <c r="F928" s="84">
        <v>0.78850000000000009</v>
      </c>
    </row>
    <row r="929" spans="1:6" x14ac:dyDescent="0.25">
      <c r="A929" s="75" t="s">
        <v>1228</v>
      </c>
      <c r="B929" s="76" t="s">
        <v>1205</v>
      </c>
      <c r="C929" s="77">
        <v>20079</v>
      </c>
      <c r="D929" s="78">
        <v>48620</v>
      </c>
      <c r="E929" s="76" t="s">
        <v>468</v>
      </c>
      <c r="F929" s="79">
        <v>0.84370000000000001</v>
      </c>
    </row>
    <row r="930" spans="1:6" x14ac:dyDescent="0.25">
      <c r="A930" s="80" t="s">
        <v>1229</v>
      </c>
      <c r="B930" s="81" t="s">
        <v>1205</v>
      </c>
      <c r="C930" s="82">
        <v>20081</v>
      </c>
      <c r="D930" s="83">
        <v>99917</v>
      </c>
      <c r="E930" s="81" t="s">
        <v>467</v>
      </c>
      <c r="F930" s="84">
        <v>0.78850000000000009</v>
      </c>
    </row>
    <row r="931" spans="1:6" x14ac:dyDescent="0.25">
      <c r="A931" s="75" t="s">
        <v>1230</v>
      </c>
      <c r="B931" s="76" t="s">
        <v>1205</v>
      </c>
      <c r="C931" s="77">
        <v>20083</v>
      </c>
      <c r="D931" s="78">
        <v>99917</v>
      </c>
      <c r="E931" s="76" t="s">
        <v>466</v>
      </c>
      <c r="F931" s="79">
        <v>0.78850000000000009</v>
      </c>
    </row>
    <row r="932" spans="1:6" x14ac:dyDescent="0.25">
      <c r="A932" s="80" t="s">
        <v>599</v>
      </c>
      <c r="B932" s="81" t="s">
        <v>1205</v>
      </c>
      <c r="C932" s="82">
        <v>20085</v>
      </c>
      <c r="D932" s="83">
        <v>45820</v>
      </c>
      <c r="E932" s="81" t="s">
        <v>468</v>
      </c>
      <c r="F932" s="84">
        <v>0.82569999999999999</v>
      </c>
    </row>
    <row r="933" spans="1:6" x14ac:dyDescent="0.25">
      <c r="A933" s="75" t="s">
        <v>600</v>
      </c>
      <c r="B933" s="76" t="s">
        <v>1205</v>
      </c>
      <c r="C933" s="77">
        <v>20087</v>
      </c>
      <c r="D933" s="78">
        <v>45820</v>
      </c>
      <c r="E933" s="76" t="s">
        <v>468</v>
      </c>
      <c r="F933" s="79">
        <v>0.82569999999999999</v>
      </c>
    </row>
    <row r="934" spans="1:6" x14ac:dyDescent="0.25">
      <c r="A934" s="80" t="s">
        <v>1231</v>
      </c>
      <c r="B934" s="81" t="s">
        <v>1205</v>
      </c>
      <c r="C934" s="82">
        <v>20089</v>
      </c>
      <c r="D934" s="83">
        <v>99917</v>
      </c>
      <c r="E934" s="81" t="s">
        <v>466</v>
      </c>
      <c r="F934" s="84">
        <v>0.78850000000000009</v>
      </c>
    </row>
    <row r="935" spans="1:6" x14ac:dyDescent="0.25">
      <c r="A935" s="75" t="s">
        <v>705</v>
      </c>
      <c r="B935" s="76" t="s">
        <v>1205</v>
      </c>
      <c r="C935" s="77">
        <v>20091</v>
      </c>
      <c r="D935" s="78">
        <v>28140</v>
      </c>
      <c r="E935" s="76" t="s">
        <v>468</v>
      </c>
      <c r="F935" s="79">
        <v>0.92370000000000008</v>
      </c>
    </row>
    <row r="936" spans="1:6" x14ac:dyDescent="0.25">
      <c r="A936" s="80" t="s">
        <v>1232</v>
      </c>
      <c r="B936" s="81" t="s">
        <v>1205</v>
      </c>
      <c r="C936" s="82">
        <v>20093</v>
      </c>
      <c r="D936" s="83">
        <v>99917</v>
      </c>
      <c r="E936" s="81" t="s">
        <v>466</v>
      </c>
      <c r="F936" s="84">
        <v>0.78850000000000009</v>
      </c>
    </row>
    <row r="937" spans="1:6" x14ac:dyDescent="0.25">
      <c r="A937" s="75" t="s">
        <v>1233</v>
      </c>
      <c r="B937" s="76" t="s">
        <v>1205</v>
      </c>
      <c r="C937" s="77">
        <v>20095</v>
      </c>
      <c r="D937" s="78">
        <v>99917</v>
      </c>
      <c r="E937" s="76" t="s">
        <v>467</v>
      </c>
      <c r="F937" s="79">
        <v>0.78850000000000009</v>
      </c>
    </row>
    <row r="938" spans="1:6" x14ac:dyDescent="0.25">
      <c r="A938" s="80" t="s">
        <v>822</v>
      </c>
      <c r="B938" s="81" t="s">
        <v>1205</v>
      </c>
      <c r="C938" s="82">
        <v>20097</v>
      </c>
      <c r="D938" s="83">
        <v>99917</v>
      </c>
      <c r="E938" s="81" t="s">
        <v>466</v>
      </c>
      <c r="F938" s="84">
        <v>0.78850000000000009</v>
      </c>
    </row>
    <row r="939" spans="1:6" x14ac:dyDescent="0.25">
      <c r="A939" s="75" t="s">
        <v>1234</v>
      </c>
      <c r="B939" s="76" t="s">
        <v>1205</v>
      </c>
      <c r="C939" s="77">
        <v>20099</v>
      </c>
      <c r="D939" s="78">
        <v>99917</v>
      </c>
      <c r="E939" s="76" t="s">
        <v>467</v>
      </c>
      <c r="F939" s="79">
        <v>0.78850000000000009</v>
      </c>
    </row>
    <row r="940" spans="1:6" x14ac:dyDescent="0.25">
      <c r="A940" s="80" t="s">
        <v>1235</v>
      </c>
      <c r="B940" s="81" t="s">
        <v>1205</v>
      </c>
      <c r="C940" s="82">
        <v>20101</v>
      </c>
      <c r="D940" s="83">
        <v>99917</v>
      </c>
      <c r="E940" s="81" t="s">
        <v>466</v>
      </c>
      <c r="F940" s="84">
        <v>0.78850000000000009</v>
      </c>
    </row>
    <row r="941" spans="1:6" x14ac:dyDescent="0.25">
      <c r="A941" s="75" t="s">
        <v>1236</v>
      </c>
      <c r="B941" s="76" t="s">
        <v>1205</v>
      </c>
      <c r="C941" s="77">
        <v>20103</v>
      </c>
      <c r="D941" s="78">
        <v>28140</v>
      </c>
      <c r="E941" s="76" t="s">
        <v>468</v>
      </c>
      <c r="F941" s="79">
        <v>0.92370000000000008</v>
      </c>
    </row>
    <row r="942" spans="1:6" x14ac:dyDescent="0.25">
      <c r="A942" s="80" t="s">
        <v>707</v>
      </c>
      <c r="B942" s="81" t="s">
        <v>1205</v>
      </c>
      <c r="C942" s="82">
        <v>20105</v>
      </c>
      <c r="D942" s="83">
        <v>99917</v>
      </c>
      <c r="E942" s="81" t="s">
        <v>466</v>
      </c>
      <c r="F942" s="84">
        <v>0.78850000000000009</v>
      </c>
    </row>
    <row r="943" spans="1:6" x14ac:dyDescent="0.25">
      <c r="A943" s="75" t="s">
        <v>1181</v>
      </c>
      <c r="B943" s="76" t="s">
        <v>1205</v>
      </c>
      <c r="C943" s="77">
        <v>20107</v>
      </c>
      <c r="D943" s="78">
        <v>28140</v>
      </c>
      <c r="E943" s="76" t="s">
        <v>468</v>
      </c>
      <c r="F943" s="79">
        <v>0.92370000000000008</v>
      </c>
    </row>
    <row r="944" spans="1:6" x14ac:dyDescent="0.25">
      <c r="A944" s="80" t="s">
        <v>709</v>
      </c>
      <c r="B944" s="81" t="s">
        <v>1205</v>
      </c>
      <c r="C944" s="82">
        <v>20109</v>
      </c>
      <c r="D944" s="83">
        <v>99917</v>
      </c>
      <c r="E944" s="81" t="s">
        <v>466</v>
      </c>
      <c r="F944" s="84">
        <v>0.78850000000000009</v>
      </c>
    </row>
    <row r="945" spans="1:6" x14ac:dyDescent="0.25">
      <c r="A945" s="75" t="s">
        <v>1184</v>
      </c>
      <c r="B945" s="76" t="s">
        <v>1205</v>
      </c>
      <c r="C945" s="77">
        <v>20111</v>
      </c>
      <c r="D945" s="78">
        <v>99917</v>
      </c>
      <c r="E945" s="76" t="s">
        <v>467</v>
      </c>
      <c r="F945" s="79">
        <v>0.78850000000000009</v>
      </c>
    </row>
    <row r="946" spans="1:6" x14ac:dyDescent="0.25">
      <c r="A946" s="80" t="s">
        <v>1237</v>
      </c>
      <c r="B946" s="81" t="s">
        <v>1205</v>
      </c>
      <c r="C946" s="82">
        <v>20113</v>
      </c>
      <c r="D946" s="83">
        <v>99917</v>
      </c>
      <c r="E946" s="81" t="s">
        <v>467</v>
      </c>
      <c r="F946" s="84">
        <v>0.78850000000000009</v>
      </c>
    </row>
    <row r="947" spans="1:6" x14ac:dyDescent="0.25">
      <c r="A947" s="75" t="s">
        <v>610</v>
      </c>
      <c r="B947" s="76" t="s">
        <v>1205</v>
      </c>
      <c r="C947" s="77">
        <v>20115</v>
      </c>
      <c r="D947" s="78">
        <v>99917</v>
      </c>
      <c r="E947" s="76" t="s">
        <v>467</v>
      </c>
      <c r="F947" s="79">
        <v>0.78850000000000009</v>
      </c>
    </row>
    <row r="948" spans="1:6" x14ac:dyDescent="0.25">
      <c r="A948" s="80" t="s">
        <v>611</v>
      </c>
      <c r="B948" s="81" t="s">
        <v>1205</v>
      </c>
      <c r="C948" s="82">
        <v>20117</v>
      </c>
      <c r="D948" s="83">
        <v>99917</v>
      </c>
      <c r="E948" s="81" t="s">
        <v>467</v>
      </c>
      <c r="F948" s="84">
        <v>0.78850000000000009</v>
      </c>
    </row>
    <row r="949" spans="1:6" x14ac:dyDescent="0.25">
      <c r="A949" s="75" t="s">
        <v>1238</v>
      </c>
      <c r="B949" s="76" t="s">
        <v>1205</v>
      </c>
      <c r="C949" s="77">
        <v>20119</v>
      </c>
      <c r="D949" s="78">
        <v>99917</v>
      </c>
      <c r="E949" s="76" t="s">
        <v>466</v>
      </c>
      <c r="F949" s="79">
        <v>0.78850000000000009</v>
      </c>
    </row>
    <row r="950" spans="1:6" x14ac:dyDescent="0.25">
      <c r="A950" s="80" t="s">
        <v>1136</v>
      </c>
      <c r="B950" s="81" t="s">
        <v>1205</v>
      </c>
      <c r="C950" s="82">
        <v>20121</v>
      </c>
      <c r="D950" s="83">
        <v>28140</v>
      </c>
      <c r="E950" s="81" t="s">
        <v>468</v>
      </c>
      <c r="F950" s="84">
        <v>0.92370000000000008</v>
      </c>
    </row>
    <row r="951" spans="1:6" x14ac:dyDescent="0.25">
      <c r="A951" s="75" t="s">
        <v>982</v>
      </c>
      <c r="B951" s="76" t="s">
        <v>1205</v>
      </c>
      <c r="C951" s="77">
        <v>20123</v>
      </c>
      <c r="D951" s="78">
        <v>99917</v>
      </c>
      <c r="E951" s="76" t="s">
        <v>467</v>
      </c>
      <c r="F951" s="79">
        <v>0.78850000000000009</v>
      </c>
    </row>
    <row r="952" spans="1:6" x14ac:dyDescent="0.25">
      <c r="A952" s="80" t="s">
        <v>614</v>
      </c>
      <c r="B952" s="81" t="s">
        <v>1205</v>
      </c>
      <c r="C952" s="82">
        <v>20125</v>
      </c>
      <c r="D952" s="83">
        <v>99917</v>
      </c>
      <c r="E952" s="81" t="s">
        <v>467</v>
      </c>
      <c r="F952" s="84">
        <v>0.78850000000000009</v>
      </c>
    </row>
    <row r="953" spans="1:6" x14ac:dyDescent="0.25">
      <c r="A953" s="75" t="s">
        <v>1239</v>
      </c>
      <c r="B953" s="76" t="s">
        <v>1205</v>
      </c>
      <c r="C953" s="77">
        <v>20127</v>
      </c>
      <c r="D953" s="78">
        <v>99917</v>
      </c>
      <c r="E953" s="76" t="s">
        <v>467</v>
      </c>
      <c r="F953" s="79">
        <v>0.78850000000000009</v>
      </c>
    </row>
    <row r="954" spans="1:6" x14ac:dyDescent="0.25">
      <c r="A954" s="80" t="s">
        <v>1240</v>
      </c>
      <c r="B954" s="81" t="s">
        <v>1205</v>
      </c>
      <c r="C954" s="82">
        <v>20129</v>
      </c>
      <c r="D954" s="83">
        <v>99917</v>
      </c>
      <c r="E954" s="81" t="s">
        <v>466</v>
      </c>
      <c r="F954" s="84">
        <v>0.78850000000000009</v>
      </c>
    </row>
    <row r="955" spans="1:6" x14ac:dyDescent="0.25">
      <c r="A955" s="75" t="s">
        <v>1241</v>
      </c>
      <c r="B955" s="76" t="s">
        <v>1205</v>
      </c>
      <c r="C955" s="77">
        <v>20131</v>
      </c>
      <c r="D955" s="78">
        <v>99917</v>
      </c>
      <c r="E955" s="76" t="s">
        <v>467</v>
      </c>
      <c r="F955" s="79">
        <v>0.78850000000000009</v>
      </c>
    </row>
    <row r="956" spans="1:6" x14ac:dyDescent="0.25">
      <c r="A956" s="80" t="s">
        <v>1242</v>
      </c>
      <c r="B956" s="81" t="s">
        <v>1205</v>
      </c>
      <c r="C956" s="82">
        <v>20133</v>
      </c>
      <c r="D956" s="83">
        <v>99917</v>
      </c>
      <c r="E956" s="81" t="s">
        <v>467</v>
      </c>
      <c r="F956" s="84">
        <v>0.78850000000000009</v>
      </c>
    </row>
    <row r="957" spans="1:6" x14ac:dyDescent="0.25">
      <c r="A957" s="75" t="s">
        <v>1243</v>
      </c>
      <c r="B957" s="76" t="s">
        <v>1205</v>
      </c>
      <c r="C957" s="77">
        <v>20135</v>
      </c>
      <c r="D957" s="78">
        <v>99917</v>
      </c>
      <c r="E957" s="76" t="s">
        <v>466</v>
      </c>
      <c r="F957" s="79">
        <v>0.78850000000000009</v>
      </c>
    </row>
    <row r="958" spans="1:6" x14ac:dyDescent="0.25">
      <c r="A958" s="80" t="s">
        <v>1244</v>
      </c>
      <c r="B958" s="81" t="s">
        <v>1205</v>
      </c>
      <c r="C958" s="82">
        <v>20137</v>
      </c>
      <c r="D958" s="83">
        <v>99917</v>
      </c>
      <c r="E958" s="81" t="s">
        <v>467</v>
      </c>
      <c r="F958" s="84">
        <v>0.78850000000000009</v>
      </c>
    </row>
    <row r="959" spans="1:6" x14ac:dyDescent="0.25">
      <c r="A959" s="75" t="s">
        <v>1245</v>
      </c>
      <c r="B959" s="76" t="s">
        <v>1205</v>
      </c>
      <c r="C959" s="77">
        <v>20139</v>
      </c>
      <c r="D959" s="78">
        <v>45820</v>
      </c>
      <c r="E959" s="76" t="s">
        <v>468</v>
      </c>
      <c r="F959" s="79">
        <v>0.82569999999999999</v>
      </c>
    </row>
    <row r="960" spans="1:6" x14ac:dyDescent="0.25">
      <c r="A960" s="80" t="s">
        <v>1246</v>
      </c>
      <c r="B960" s="81" t="s">
        <v>1205</v>
      </c>
      <c r="C960" s="82">
        <v>20141</v>
      </c>
      <c r="D960" s="83">
        <v>99917</v>
      </c>
      <c r="E960" s="81" t="s">
        <v>466</v>
      </c>
      <c r="F960" s="84">
        <v>0.78850000000000009</v>
      </c>
    </row>
    <row r="961" spans="1:6" x14ac:dyDescent="0.25">
      <c r="A961" s="75" t="s">
        <v>1247</v>
      </c>
      <c r="B961" s="76" t="s">
        <v>1205</v>
      </c>
      <c r="C961" s="77">
        <v>20143</v>
      </c>
      <c r="D961" s="78">
        <v>99917</v>
      </c>
      <c r="E961" s="76" t="s">
        <v>467</v>
      </c>
      <c r="F961" s="79">
        <v>0.78850000000000009</v>
      </c>
    </row>
    <row r="962" spans="1:6" x14ac:dyDescent="0.25">
      <c r="A962" s="80" t="s">
        <v>1248</v>
      </c>
      <c r="B962" s="81" t="s">
        <v>1205</v>
      </c>
      <c r="C962" s="82">
        <v>20145</v>
      </c>
      <c r="D962" s="83">
        <v>99917</v>
      </c>
      <c r="E962" s="81" t="s">
        <v>467</v>
      </c>
      <c r="F962" s="84">
        <v>0.78850000000000009</v>
      </c>
    </row>
    <row r="963" spans="1:6" x14ac:dyDescent="0.25">
      <c r="A963" s="75" t="s">
        <v>716</v>
      </c>
      <c r="B963" s="76" t="s">
        <v>1205</v>
      </c>
      <c r="C963" s="77">
        <v>20147</v>
      </c>
      <c r="D963" s="78">
        <v>99917</v>
      </c>
      <c r="E963" s="76" t="s">
        <v>467</v>
      </c>
      <c r="F963" s="79">
        <v>0.78850000000000009</v>
      </c>
    </row>
    <row r="964" spans="1:6" x14ac:dyDescent="0.25">
      <c r="A964" s="80" t="s">
        <v>1249</v>
      </c>
      <c r="B964" s="81" t="s">
        <v>1205</v>
      </c>
      <c r="C964" s="82">
        <v>20149</v>
      </c>
      <c r="D964" s="83">
        <v>31740</v>
      </c>
      <c r="E964" s="81" t="s">
        <v>468</v>
      </c>
      <c r="F964" s="84">
        <v>0.8538</v>
      </c>
    </row>
    <row r="965" spans="1:6" x14ac:dyDescent="0.25">
      <c r="A965" s="75" t="s">
        <v>1250</v>
      </c>
      <c r="B965" s="76" t="s">
        <v>1205</v>
      </c>
      <c r="C965" s="77">
        <v>20151</v>
      </c>
      <c r="D965" s="78">
        <v>99917</v>
      </c>
      <c r="E965" s="76" t="s">
        <v>467</v>
      </c>
      <c r="F965" s="79">
        <v>0.78850000000000009</v>
      </c>
    </row>
    <row r="966" spans="1:6" x14ac:dyDescent="0.25">
      <c r="A966" s="80" t="s">
        <v>1251</v>
      </c>
      <c r="B966" s="81" t="s">
        <v>1205</v>
      </c>
      <c r="C966" s="82">
        <v>20153</v>
      </c>
      <c r="D966" s="83">
        <v>99917</v>
      </c>
      <c r="E966" s="81" t="s">
        <v>466</v>
      </c>
      <c r="F966" s="84">
        <v>0.78850000000000009</v>
      </c>
    </row>
    <row r="967" spans="1:6" x14ac:dyDescent="0.25">
      <c r="A967" s="75" t="s">
        <v>1252</v>
      </c>
      <c r="B967" s="76" t="s">
        <v>1205</v>
      </c>
      <c r="C967" s="77">
        <v>20155</v>
      </c>
      <c r="D967" s="78">
        <v>99917</v>
      </c>
      <c r="E967" s="76" t="s">
        <v>467</v>
      </c>
      <c r="F967" s="79">
        <v>0.78850000000000009</v>
      </c>
    </row>
    <row r="968" spans="1:6" x14ac:dyDescent="0.25">
      <c r="A968" s="80" t="s">
        <v>1253</v>
      </c>
      <c r="B968" s="81" t="s">
        <v>1205</v>
      </c>
      <c r="C968" s="82">
        <v>20157</v>
      </c>
      <c r="D968" s="83">
        <v>99917</v>
      </c>
      <c r="E968" s="81" t="s">
        <v>467</v>
      </c>
      <c r="F968" s="84">
        <v>0.78850000000000009</v>
      </c>
    </row>
    <row r="969" spans="1:6" x14ac:dyDescent="0.25">
      <c r="A969" s="75" t="s">
        <v>1254</v>
      </c>
      <c r="B969" s="76" t="s">
        <v>1205</v>
      </c>
      <c r="C969" s="77">
        <v>20159</v>
      </c>
      <c r="D969" s="78">
        <v>99917</v>
      </c>
      <c r="E969" s="76" t="s">
        <v>467</v>
      </c>
      <c r="F969" s="79">
        <v>0.78850000000000009</v>
      </c>
    </row>
    <row r="970" spans="1:6" x14ac:dyDescent="0.25">
      <c r="A970" s="80" t="s">
        <v>1255</v>
      </c>
      <c r="B970" s="81" t="s">
        <v>1205</v>
      </c>
      <c r="C970" s="82">
        <v>20161</v>
      </c>
      <c r="D970" s="83">
        <v>31740</v>
      </c>
      <c r="E970" s="81" t="s">
        <v>468</v>
      </c>
      <c r="F970" s="84">
        <v>0.8538</v>
      </c>
    </row>
    <row r="971" spans="1:6" x14ac:dyDescent="0.25">
      <c r="A971" s="75" t="s">
        <v>1256</v>
      </c>
      <c r="B971" s="76" t="s">
        <v>1205</v>
      </c>
      <c r="C971" s="77">
        <v>20163</v>
      </c>
      <c r="D971" s="78">
        <v>99917</v>
      </c>
      <c r="E971" s="76" t="s">
        <v>466</v>
      </c>
      <c r="F971" s="79">
        <v>0.78850000000000009</v>
      </c>
    </row>
    <row r="972" spans="1:6" x14ac:dyDescent="0.25">
      <c r="A972" s="80" t="s">
        <v>1144</v>
      </c>
      <c r="B972" s="81" t="s">
        <v>1205</v>
      </c>
      <c r="C972" s="82">
        <v>20165</v>
      </c>
      <c r="D972" s="83">
        <v>99917</v>
      </c>
      <c r="E972" s="81" t="s">
        <v>466</v>
      </c>
      <c r="F972" s="84">
        <v>0.78850000000000009</v>
      </c>
    </row>
    <row r="973" spans="1:6" x14ac:dyDescent="0.25">
      <c r="A973" s="75" t="s">
        <v>620</v>
      </c>
      <c r="B973" s="76" t="s">
        <v>1205</v>
      </c>
      <c r="C973" s="77">
        <v>20167</v>
      </c>
      <c r="D973" s="78">
        <v>99917</v>
      </c>
      <c r="E973" s="76" t="s">
        <v>2</v>
      </c>
      <c r="F973" s="79">
        <v>0.78850000000000009</v>
      </c>
    </row>
    <row r="974" spans="1:6" x14ac:dyDescent="0.25">
      <c r="A974" s="80" t="s">
        <v>723</v>
      </c>
      <c r="B974" s="81" t="s">
        <v>1205</v>
      </c>
      <c r="C974" s="82">
        <v>20169</v>
      </c>
      <c r="D974" s="83">
        <v>99917</v>
      </c>
      <c r="E974" s="81" t="s">
        <v>2</v>
      </c>
      <c r="F974" s="84">
        <v>0.78850000000000009</v>
      </c>
    </row>
    <row r="975" spans="1:6" x14ac:dyDescent="0.25">
      <c r="A975" s="75" t="s">
        <v>724</v>
      </c>
      <c r="B975" s="76" t="s">
        <v>1205</v>
      </c>
      <c r="C975" s="77">
        <v>20171</v>
      </c>
      <c r="D975" s="78">
        <v>99917</v>
      </c>
      <c r="E975" s="76" t="s">
        <v>467</v>
      </c>
      <c r="F975" s="79">
        <v>0.78850000000000009</v>
      </c>
    </row>
    <row r="976" spans="1:6" x14ac:dyDescent="0.25">
      <c r="A976" s="80" t="s">
        <v>844</v>
      </c>
      <c r="B976" s="81" t="s">
        <v>1205</v>
      </c>
      <c r="C976" s="82">
        <v>20173</v>
      </c>
      <c r="D976" s="83">
        <v>48620</v>
      </c>
      <c r="E976" s="81" t="s">
        <v>468</v>
      </c>
      <c r="F976" s="84">
        <v>0.84370000000000001</v>
      </c>
    </row>
    <row r="977" spans="1:6" x14ac:dyDescent="0.25">
      <c r="A977" s="75" t="s">
        <v>1257</v>
      </c>
      <c r="B977" s="76" t="s">
        <v>1205</v>
      </c>
      <c r="C977" s="77">
        <v>20175</v>
      </c>
      <c r="D977" s="78">
        <v>99917</v>
      </c>
      <c r="E977" s="76" t="s">
        <v>467</v>
      </c>
      <c r="F977" s="79">
        <v>0.78850000000000009</v>
      </c>
    </row>
    <row r="978" spans="1:6" x14ac:dyDescent="0.25">
      <c r="A978" s="80" t="s">
        <v>1258</v>
      </c>
      <c r="B978" s="81" t="s">
        <v>1205</v>
      </c>
      <c r="C978" s="82">
        <v>20177</v>
      </c>
      <c r="D978" s="83">
        <v>45820</v>
      </c>
      <c r="E978" s="81" t="s">
        <v>468</v>
      </c>
      <c r="F978" s="84">
        <v>0.82569999999999999</v>
      </c>
    </row>
    <row r="979" spans="1:6" x14ac:dyDescent="0.25">
      <c r="A979" s="75" t="s">
        <v>1259</v>
      </c>
      <c r="B979" s="76" t="s">
        <v>1205</v>
      </c>
      <c r="C979" s="77">
        <v>20179</v>
      </c>
      <c r="D979" s="78">
        <v>99917</v>
      </c>
      <c r="E979" s="76" t="s">
        <v>466</v>
      </c>
      <c r="F979" s="79">
        <v>0.78850000000000009</v>
      </c>
    </row>
    <row r="980" spans="1:6" x14ac:dyDescent="0.25">
      <c r="A980" s="80" t="s">
        <v>1260</v>
      </c>
      <c r="B980" s="81" t="s">
        <v>1205</v>
      </c>
      <c r="C980" s="82">
        <v>20181</v>
      </c>
      <c r="D980" s="83">
        <v>99917</v>
      </c>
      <c r="E980" s="81" t="s">
        <v>466</v>
      </c>
      <c r="F980" s="84">
        <v>0.78850000000000009</v>
      </c>
    </row>
    <row r="981" spans="1:6" x14ac:dyDescent="0.25">
      <c r="A981" s="75" t="s">
        <v>1261</v>
      </c>
      <c r="B981" s="76" t="s">
        <v>1205</v>
      </c>
      <c r="C981" s="77">
        <v>20183</v>
      </c>
      <c r="D981" s="78">
        <v>99917</v>
      </c>
      <c r="E981" s="76" t="s">
        <v>466</v>
      </c>
      <c r="F981" s="79">
        <v>0.78850000000000009</v>
      </c>
    </row>
    <row r="982" spans="1:6" x14ac:dyDescent="0.25">
      <c r="A982" s="80" t="s">
        <v>1262</v>
      </c>
      <c r="B982" s="81" t="s">
        <v>1205</v>
      </c>
      <c r="C982" s="82">
        <v>20185</v>
      </c>
      <c r="D982" s="83">
        <v>99917</v>
      </c>
      <c r="E982" s="81" t="s">
        <v>466</v>
      </c>
      <c r="F982" s="84">
        <v>0.78850000000000009</v>
      </c>
    </row>
    <row r="983" spans="1:6" x14ac:dyDescent="0.25">
      <c r="A983" s="75" t="s">
        <v>1263</v>
      </c>
      <c r="B983" s="76" t="s">
        <v>1205</v>
      </c>
      <c r="C983" s="77">
        <v>20187</v>
      </c>
      <c r="D983" s="78">
        <v>99917</v>
      </c>
      <c r="E983" s="76" t="s">
        <v>466</v>
      </c>
      <c r="F983" s="79">
        <v>0.78850000000000009</v>
      </c>
    </row>
    <row r="984" spans="1:6" x14ac:dyDescent="0.25">
      <c r="A984" s="80" t="s">
        <v>1264</v>
      </c>
      <c r="B984" s="81" t="s">
        <v>1205</v>
      </c>
      <c r="C984" s="82">
        <v>20189</v>
      </c>
      <c r="D984" s="83">
        <v>99917</v>
      </c>
      <c r="E984" s="81" t="s">
        <v>467</v>
      </c>
      <c r="F984" s="84">
        <v>0.78850000000000009</v>
      </c>
    </row>
    <row r="985" spans="1:6" x14ac:dyDescent="0.25">
      <c r="A985" s="75" t="s">
        <v>1265</v>
      </c>
      <c r="B985" s="76" t="s">
        <v>1205</v>
      </c>
      <c r="C985" s="77">
        <v>20191</v>
      </c>
      <c r="D985" s="78">
        <v>48620</v>
      </c>
      <c r="E985" s="76" t="s">
        <v>468</v>
      </c>
      <c r="F985" s="79">
        <v>0.84370000000000001</v>
      </c>
    </row>
    <row r="986" spans="1:6" x14ac:dyDescent="0.25">
      <c r="A986" s="80" t="s">
        <v>1004</v>
      </c>
      <c r="B986" s="81" t="s">
        <v>1205</v>
      </c>
      <c r="C986" s="82">
        <v>20193</v>
      </c>
      <c r="D986" s="83">
        <v>99917</v>
      </c>
      <c r="E986" s="81" t="s">
        <v>467</v>
      </c>
      <c r="F986" s="84">
        <v>0.78850000000000009</v>
      </c>
    </row>
    <row r="987" spans="1:6" x14ac:dyDescent="0.25">
      <c r="A987" s="75" t="s">
        <v>1266</v>
      </c>
      <c r="B987" s="76" t="s">
        <v>1205</v>
      </c>
      <c r="C987" s="77">
        <v>20195</v>
      </c>
      <c r="D987" s="78">
        <v>99917</v>
      </c>
      <c r="E987" s="76" t="s">
        <v>466</v>
      </c>
      <c r="F987" s="79">
        <v>0.78850000000000009</v>
      </c>
    </row>
    <row r="988" spans="1:6" x14ac:dyDescent="0.25">
      <c r="A988" s="80" t="s">
        <v>1267</v>
      </c>
      <c r="B988" s="81" t="s">
        <v>1205</v>
      </c>
      <c r="C988" s="82">
        <v>20197</v>
      </c>
      <c r="D988" s="83">
        <v>45820</v>
      </c>
      <c r="E988" s="81" t="s">
        <v>468</v>
      </c>
      <c r="F988" s="84">
        <v>0.82569999999999999</v>
      </c>
    </row>
    <row r="989" spans="1:6" x14ac:dyDescent="0.25">
      <c r="A989" s="75" t="s">
        <v>1268</v>
      </c>
      <c r="B989" s="76" t="s">
        <v>1205</v>
      </c>
      <c r="C989" s="77">
        <v>20199</v>
      </c>
      <c r="D989" s="78">
        <v>99917</v>
      </c>
      <c r="E989" s="76" t="s">
        <v>466</v>
      </c>
      <c r="F989" s="79">
        <v>0.78850000000000009</v>
      </c>
    </row>
    <row r="990" spans="1:6" x14ac:dyDescent="0.25">
      <c r="A990" s="80" t="s">
        <v>628</v>
      </c>
      <c r="B990" s="81" t="s">
        <v>1205</v>
      </c>
      <c r="C990" s="82">
        <v>20201</v>
      </c>
      <c r="D990" s="83">
        <v>99917</v>
      </c>
      <c r="E990" s="81" t="s">
        <v>467</v>
      </c>
      <c r="F990" s="84">
        <v>0.78850000000000009</v>
      </c>
    </row>
    <row r="991" spans="1:6" x14ac:dyDescent="0.25">
      <c r="A991" s="75" t="s">
        <v>1269</v>
      </c>
      <c r="B991" s="76" t="s">
        <v>1205</v>
      </c>
      <c r="C991" s="77">
        <v>20203</v>
      </c>
      <c r="D991" s="78">
        <v>99917</v>
      </c>
      <c r="E991" s="76" t="s">
        <v>466</v>
      </c>
      <c r="F991" s="79">
        <v>0.78850000000000009</v>
      </c>
    </row>
    <row r="992" spans="1:6" x14ac:dyDescent="0.25">
      <c r="A992" s="80" t="s">
        <v>1270</v>
      </c>
      <c r="B992" s="81" t="s">
        <v>1205</v>
      </c>
      <c r="C992" s="82">
        <v>20205</v>
      </c>
      <c r="D992" s="83">
        <v>99917</v>
      </c>
      <c r="E992" s="81" t="s">
        <v>2</v>
      </c>
      <c r="F992" s="84">
        <v>0.78850000000000009</v>
      </c>
    </row>
    <row r="993" spans="1:6" x14ac:dyDescent="0.25">
      <c r="A993" s="75" t="s">
        <v>1271</v>
      </c>
      <c r="B993" s="76" t="s">
        <v>1205</v>
      </c>
      <c r="C993" s="77">
        <v>20207</v>
      </c>
      <c r="D993" s="78">
        <v>99917</v>
      </c>
      <c r="E993" s="76" t="s">
        <v>467</v>
      </c>
      <c r="F993" s="79">
        <v>0.78850000000000009</v>
      </c>
    </row>
    <row r="994" spans="1:6" x14ac:dyDescent="0.25">
      <c r="A994" s="80" t="s">
        <v>1272</v>
      </c>
      <c r="B994" s="81" t="s">
        <v>1205</v>
      </c>
      <c r="C994" s="82">
        <v>20209</v>
      </c>
      <c r="D994" s="83">
        <v>28140</v>
      </c>
      <c r="E994" s="81" t="s">
        <v>468</v>
      </c>
      <c r="F994" s="84">
        <v>0.92370000000000008</v>
      </c>
    </row>
    <row r="995" spans="1:6" x14ac:dyDescent="0.25">
      <c r="A995" s="75" t="s">
        <v>1159</v>
      </c>
      <c r="B995" s="76" t="s">
        <v>1273</v>
      </c>
      <c r="C995" s="77">
        <v>21001</v>
      </c>
      <c r="D995" s="78">
        <v>99918</v>
      </c>
      <c r="E995" s="76" t="s">
        <v>2</v>
      </c>
      <c r="F995" s="79">
        <v>0.79710000000000003</v>
      </c>
    </row>
    <row r="996" spans="1:6" x14ac:dyDescent="0.25">
      <c r="A996" s="80" t="s">
        <v>1118</v>
      </c>
      <c r="B996" s="81" t="s">
        <v>1273</v>
      </c>
      <c r="C996" s="82">
        <v>21003</v>
      </c>
      <c r="D996" s="83">
        <v>14540</v>
      </c>
      <c r="E996" s="81" t="s">
        <v>468</v>
      </c>
      <c r="F996" s="84">
        <v>0.86219999999999997</v>
      </c>
    </row>
    <row r="997" spans="1:6" x14ac:dyDescent="0.25">
      <c r="A997" s="75" t="s">
        <v>1206</v>
      </c>
      <c r="B997" s="76" t="s">
        <v>1273</v>
      </c>
      <c r="C997" s="77">
        <v>21005</v>
      </c>
      <c r="D997" s="78">
        <v>99918</v>
      </c>
      <c r="E997" s="76" t="s">
        <v>467</v>
      </c>
      <c r="F997" s="79">
        <v>0.79710000000000003</v>
      </c>
    </row>
    <row r="998" spans="1:6" x14ac:dyDescent="0.25">
      <c r="A998" s="80" t="s">
        <v>1274</v>
      </c>
      <c r="B998" s="81" t="s">
        <v>1273</v>
      </c>
      <c r="C998" s="82">
        <v>21007</v>
      </c>
      <c r="D998" s="83">
        <v>99918</v>
      </c>
      <c r="E998" s="81" t="s">
        <v>467</v>
      </c>
      <c r="F998" s="84">
        <v>0.79710000000000003</v>
      </c>
    </row>
    <row r="999" spans="1:6" x14ac:dyDescent="0.25">
      <c r="A999" s="75" t="s">
        <v>1275</v>
      </c>
      <c r="B999" s="76" t="s">
        <v>1273</v>
      </c>
      <c r="C999" s="77">
        <v>21009</v>
      </c>
      <c r="D999" s="78">
        <v>99918</v>
      </c>
      <c r="E999" s="76" t="s">
        <v>467</v>
      </c>
      <c r="F999" s="79">
        <v>0.79710000000000003</v>
      </c>
    </row>
    <row r="1000" spans="1:6" x14ac:dyDescent="0.25">
      <c r="A1000" s="80" t="s">
        <v>1276</v>
      </c>
      <c r="B1000" s="81" t="s">
        <v>1273</v>
      </c>
      <c r="C1000" s="82">
        <v>21011</v>
      </c>
      <c r="D1000" s="83">
        <v>99918</v>
      </c>
      <c r="E1000" s="81" t="s">
        <v>2</v>
      </c>
      <c r="F1000" s="84">
        <v>0.79710000000000003</v>
      </c>
    </row>
    <row r="1001" spans="1:6" x14ac:dyDescent="0.25">
      <c r="A1001" s="75" t="s">
        <v>1277</v>
      </c>
      <c r="B1001" s="76" t="s">
        <v>1273</v>
      </c>
      <c r="C1001" s="77">
        <v>21013</v>
      </c>
      <c r="D1001" s="78">
        <v>99918</v>
      </c>
      <c r="E1001" s="76" t="s">
        <v>2</v>
      </c>
      <c r="F1001" s="79">
        <v>0.79710000000000003</v>
      </c>
    </row>
    <row r="1002" spans="1:6" x14ac:dyDescent="0.25">
      <c r="A1002" s="80" t="s">
        <v>682</v>
      </c>
      <c r="B1002" s="81" t="s">
        <v>1273</v>
      </c>
      <c r="C1002" s="82">
        <v>21015</v>
      </c>
      <c r="D1002" s="83">
        <v>17140</v>
      </c>
      <c r="E1002" s="81" t="s">
        <v>468</v>
      </c>
      <c r="F1002" s="84">
        <v>0.94240000000000002</v>
      </c>
    </row>
    <row r="1003" spans="1:6" x14ac:dyDescent="0.25">
      <c r="A1003" s="75" t="s">
        <v>1210</v>
      </c>
      <c r="B1003" s="76" t="s">
        <v>1273</v>
      </c>
      <c r="C1003" s="77">
        <v>21017</v>
      </c>
      <c r="D1003" s="78">
        <v>30460</v>
      </c>
      <c r="E1003" s="76" t="s">
        <v>468</v>
      </c>
      <c r="F1003" s="79">
        <v>0.87550000000000006</v>
      </c>
    </row>
    <row r="1004" spans="1:6" x14ac:dyDescent="0.25">
      <c r="A1004" s="80" t="s">
        <v>1278</v>
      </c>
      <c r="B1004" s="81" t="s">
        <v>1273</v>
      </c>
      <c r="C1004" s="82">
        <v>21019</v>
      </c>
      <c r="D1004" s="83">
        <v>26580</v>
      </c>
      <c r="E1004" s="81" t="s">
        <v>468</v>
      </c>
      <c r="F1004" s="84">
        <v>0.84819999999999995</v>
      </c>
    </row>
    <row r="1005" spans="1:6" x14ac:dyDescent="0.25">
      <c r="A1005" s="75" t="s">
        <v>1279</v>
      </c>
      <c r="B1005" s="76" t="s">
        <v>1273</v>
      </c>
      <c r="C1005" s="77">
        <v>21021</v>
      </c>
      <c r="D1005" s="78">
        <v>99918</v>
      </c>
      <c r="E1005" s="76" t="s">
        <v>2</v>
      </c>
      <c r="F1005" s="79">
        <v>0.79710000000000003</v>
      </c>
    </row>
    <row r="1006" spans="1:6" x14ac:dyDescent="0.25">
      <c r="A1006" s="80" t="s">
        <v>1280</v>
      </c>
      <c r="B1006" s="81" t="s">
        <v>1273</v>
      </c>
      <c r="C1006" s="82">
        <v>21023</v>
      </c>
      <c r="D1006" s="83">
        <v>17140</v>
      </c>
      <c r="E1006" s="81" t="s">
        <v>468</v>
      </c>
      <c r="F1006" s="84">
        <v>0.94240000000000002</v>
      </c>
    </row>
    <row r="1007" spans="1:6" x14ac:dyDescent="0.25">
      <c r="A1007" s="75" t="s">
        <v>1281</v>
      </c>
      <c r="B1007" s="76" t="s">
        <v>1273</v>
      </c>
      <c r="C1007" s="77">
        <v>21025</v>
      </c>
      <c r="D1007" s="78">
        <v>99918</v>
      </c>
      <c r="E1007" s="76" t="s">
        <v>2</v>
      </c>
      <c r="F1007" s="79">
        <v>0.79710000000000003</v>
      </c>
    </row>
    <row r="1008" spans="1:6" x14ac:dyDescent="0.25">
      <c r="A1008" s="80" t="s">
        <v>1282</v>
      </c>
      <c r="B1008" s="81" t="s">
        <v>1273</v>
      </c>
      <c r="C1008" s="82">
        <v>21027</v>
      </c>
      <c r="D1008" s="83">
        <v>99918</v>
      </c>
      <c r="E1008" s="81" t="s">
        <v>467</v>
      </c>
      <c r="F1008" s="84">
        <v>0.79710000000000003</v>
      </c>
    </row>
    <row r="1009" spans="1:6" x14ac:dyDescent="0.25">
      <c r="A1009" s="75" t="s">
        <v>1283</v>
      </c>
      <c r="B1009" s="76" t="s">
        <v>1273</v>
      </c>
      <c r="C1009" s="77">
        <v>21029</v>
      </c>
      <c r="D1009" s="78">
        <v>31140</v>
      </c>
      <c r="E1009" s="76" t="s">
        <v>468</v>
      </c>
      <c r="F1009" s="79">
        <v>0.86950000000000005</v>
      </c>
    </row>
    <row r="1010" spans="1:6" x14ac:dyDescent="0.25">
      <c r="A1010" s="80" t="s">
        <v>570</v>
      </c>
      <c r="B1010" s="81" t="s">
        <v>1273</v>
      </c>
      <c r="C1010" s="82">
        <v>21031</v>
      </c>
      <c r="D1010" s="83">
        <v>14540</v>
      </c>
      <c r="E1010" s="81" t="s">
        <v>468</v>
      </c>
      <c r="F1010" s="84">
        <v>0.86219999999999997</v>
      </c>
    </row>
    <row r="1011" spans="1:6" x14ac:dyDescent="0.25">
      <c r="A1011" s="75" t="s">
        <v>1284</v>
      </c>
      <c r="B1011" s="76" t="s">
        <v>1273</v>
      </c>
      <c r="C1011" s="77">
        <v>21033</v>
      </c>
      <c r="D1011" s="78">
        <v>99918</v>
      </c>
      <c r="E1011" s="76" t="s">
        <v>467</v>
      </c>
      <c r="F1011" s="79">
        <v>0.79710000000000003</v>
      </c>
    </row>
    <row r="1012" spans="1:6" x14ac:dyDescent="0.25">
      <c r="A1012" s="80" t="s">
        <v>1285</v>
      </c>
      <c r="B1012" s="81" t="s">
        <v>1273</v>
      </c>
      <c r="C1012" s="82">
        <v>21035</v>
      </c>
      <c r="D1012" s="83">
        <v>99918</v>
      </c>
      <c r="E1012" s="81" t="s">
        <v>467</v>
      </c>
      <c r="F1012" s="84">
        <v>0.79710000000000003</v>
      </c>
    </row>
    <row r="1013" spans="1:6" x14ac:dyDescent="0.25">
      <c r="A1013" s="75" t="s">
        <v>1286</v>
      </c>
      <c r="B1013" s="76" t="s">
        <v>1273</v>
      </c>
      <c r="C1013" s="77">
        <v>21037</v>
      </c>
      <c r="D1013" s="78">
        <v>17140</v>
      </c>
      <c r="E1013" s="76" t="s">
        <v>468</v>
      </c>
      <c r="F1013" s="79">
        <v>0.94240000000000002</v>
      </c>
    </row>
    <row r="1014" spans="1:6" x14ac:dyDescent="0.25">
      <c r="A1014" s="80" t="s">
        <v>1287</v>
      </c>
      <c r="B1014" s="81" t="s">
        <v>1273</v>
      </c>
      <c r="C1014" s="82">
        <v>21039</v>
      </c>
      <c r="D1014" s="83">
        <v>99918</v>
      </c>
      <c r="E1014" s="81" t="s">
        <v>467</v>
      </c>
      <c r="F1014" s="84">
        <v>0.79710000000000003</v>
      </c>
    </row>
    <row r="1015" spans="1:6" x14ac:dyDescent="0.25">
      <c r="A1015" s="75" t="s">
        <v>684</v>
      </c>
      <c r="B1015" s="76" t="s">
        <v>1273</v>
      </c>
      <c r="C1015" s="77">
        <v>21041</v>
      </c>
      <c r="D1015" s="78">
        <v>99918</v>
      </c>
      <c r="E1015" s="76" t="s">
        <v>2</v>
      </c>
      <c r="F1015" s="79">
        <v>0.79710000000000003</v>
      </c>
    </row>
    <row r="1016" spans="1:6" x14ac:dyDescent="0.25">
      <c r="A1016" s="80" t="s">
        <v>1288</v>
      </c>
      <c r="B1016" s="81" t="s">
        <v>1273</v>
      </c>
      <c r="C1016" s="82">
        <v>21043</v>
      </c>
      <c r="D1016" s="83">
        <v>26580</v>
      </c>
      <c r="E1016" s="81" t="s">
        <v>468</v>
      </c>
      <c r="F1016" s="84">
        <v>0.84819999999999995</v>
      </c>
    </row>
    <row r="1017" spans="1:6" x14ac:dyDescent="0.25">
      <c r="A1017" s="75" t="s">
        <v>1289</v>
      </c>
      <c r="B1017" s="76" t="s">
        <v>1273</v>
      </c>
      <c r="C1017" s="77">
        <v>21045</v>
      </c>
      <c r="D1017" s="78">
        <v>99918</v>
      </c>
      <c r="E1017" s="76" t="s">
        <v>2</v>
      </c>
      <c r="F1017" s="79">
        <v>0.79710000000000003</v>
      </c>
    </row>
    <row r="1018" spans="1:6" x14ac:dyDescent="0.25">
      <c r="A1018" s="80" t="s">
        <v>1069</v>
      </c>
      <c r="B1018" s="81" t="s">
        <v>1273</v>
      </c>
      <c r="C1018" s="82">
        <v>21047</v>
      </c>
      <c r="D1018" s="83">
        <v>17300</v>
      </c>
      <c r="E1018" s="81" t="s">
        <v>468</v>
      </c>
      <c r="F1018" s="84">
        <v>0.7399</v>
      </c>
    </row>
    <row r="1019" spans="1:6" x14ac:dyDescent="0.25">
      <c r="A1019" s="75" t="s">
        <v>686</v>
      </c>
      <c r="B1019" s="76" t="s">
        <v>1273</v>
      </c>
      <c r="C1019" s="77">
        <v>21049</v>
      </c>
      <c r="D1019" s="78">
        <v>30460</v>
      </c>
      <c r="E1019" s="76" t="s">
        <v>468</v>
      </c>
      <c r="F1019" s="79">
        <v>0.87550000000000006</v>
      </c>
    </row>
    <row r="1020" spans="1:6" x14ac:dyDescent="0.25">
      <c r="A1020" s="80" t="s">
        <v>577</v>
      </c>
      <c r="B1020" s="81" t="s">
        <v>1273</v>
      </c>
      <c r="C1020" s="82">
        <v>21051</v>
      </c>
      <c r="D1020" s="83">
        <v>99918</v>
      </c>
      <c r="E1020" s="81" t="s">
        <v>2</v>
      </c>
      <c r="F1020" s="84">
        <v>0.79710000000000003</v>
      </c>
    </row>
    <row r="1021" spans="1:6" x14ac:dyDescent="0.25">
      <c r="A1021" s="75" t="s">
        <v>1070</v>
      </c>
      <c r="B1021" s="76" t="s">
        <v>1273</v>
      </c>
      <c r="C1021" s="77">
        <v>21053</v>
      </c>
      <c r="D1021" s="78">
        <v>99918</v>
      </c>
      <c r="E1021" s="76" t="s">
        <v>2</v>
      </c>
      <c r="F1021" s="79">
        <v>0.79710000000000003</v>
      </c>
    </row>
    <row r="1022" spans="1:6" x14ac:dyDescent="0.25">
      <c r="A1022" s="80" t="s">
        <v>692</v>
      </c>
      <c r="B1022" s="81" t="s">
        <v>1273</v>
      </c>
      <c r="C1022" s="82">
        <v>21055</v>
      </c>
      <c r="D1022" s="83">
        <v>99918</v>
      </c>
      <c r="E1022" s="81" t="s">
        <v>467</v>
      </c>
      <c r="F1022" s="84">
        <v>0.79710000000000003</v>
      </c>
    </row>
    <row r="1023" spans="1:6" x14ac:dyDescent="0.25">
      <c r="A1023" s="75" t="s">
        <v>1072</v>
      </c>
      <c r="B1023" s="76" t="s">
        <v>1273</v>
      </c>
      <c r="C1023" s="77">
        <v>21057</v>
      </c>
      <c r="D1023" s="78">
        <v>99918</v>
      </c>
      <c r="E1023" s="76" t="s">
        <v>2</v>
      </c>
      <c r="F1023" s="79">
        <v>0.79710000000000003</v>
      </c>
    </row>
    <row r="1024" spans="1:6" x14ac:dyDescent="0.25">
      <c r="A1024" s="80" t="s">
        <v>1121</v>
      </c>
      <c r="B1024" s="81" t="s">
        <v>1273</v>
      </c>
      <c r="C1024" s="82">
        <v>21059</v>
      </c>
      <c r="D1024" s="83">
        <v>36980</v>
      </c>
      <c r="E1024" s="81" t="s">
        <v>468</v>
      </c>
      <c r="F1024" s="84">
        <v>0.84460000000000002</v>
      </c>
    </row>
    <row r="1025" spans="1:6" x14ac:dyDescent="0.25">
      <c r="A1025" s="75" t="s">
        <v>1290</v>
      </c>
      <c r="B1025" s="76" t="s">
        <v>1273</v>
      </c>
      <c r="C1025" s="77">
        <v>21061</v>
      </c>
      <c r="D1025" s="78">
        <v>14540</v>
      </c>
      <c r="E1025" s="76" t="s">
        <v>468</v>
      </c>
      <c r="F1025" s="79">
        <v>0.86219999999999997</v>
      </c>
    </row>
    <row r="1026" spans="1:6" x14ac:dyDescent="0.25">
      <c r="A1026" s="80" t="s">
        <v>1291</v>
      </c>
      <c r="B1026" s="81" t="s">
        <v>1273</v>
      </c>
      <c r="C1026" s="82">
        <v>21063</v>
      </c>
      <c r="D1026" s="83">
        <v>99918</v>
      </c>
      <c r="E1026" s="81" t="s">
        <v>467</v>
      </c>
      <c r="F1026" s="84">
        <v>0.79710000000000003</v>
      </c>
    </row>
    <row r="1027" spans="1:6" x14ac:dyDescent="0.25">
      <c r="A1027" s="75" t="s">
        <v>1292</v>
      </c>
      <c r="B1027" s="76" t="s">
        <v>1273</v>
      </c>
      <c r="C1027" s="77">
        <v>21065</v>
      </c>
      <c r="D1027" s="78">
        <v>99918</v>
      </c>
      <c r="E1027" s="76" t="s">
        <v>2</v>
      </c>
      <c r="F1027" s="79">
        <v>0.79710000000000003</v>
      </c>
    </row>
    <row r="1028" spans="1:6" x14ac:dyDescent="0.25">
      <c r="A1028" s="80" t="s">
        <v>592</v>
      </c>
      <c r="B1028" s="81" t="s">
        <v>1273</v>
      </c>
      <c r="C1028" s="82">
        <v>21067</v>
      </c>
      <c r="D1028" s="83">
        <v>30460</v>
      </c>
      <c r="E1028" s="81" t="s">
        <v>468</v>
      </c>
      <c r="F1028" s="84">
        <v>0.87550000000000006</v>
      </c>
    </row>
    <row r="1029" spans="1:6" x14ac:dyDescent="0.25">
      <c r="A1029" s="75" t="s">
        <v>1293</v>
      </c>
      <c r="B1029" s="76" t="s">
        <v>1273</v>
      </c>
      <c r="C1029" s="77">
        <v>21069</v>
      </c>
      <c r="D1029" s="78">
        <v>99918</v>
      </c>
      <c r="E1029" s="76" t="s">
        <v>467</v>
      </c>
      <c r="F1029" s="79">
        <v>0.79710000000000003</v>
      </c>
    </row>
    <row r="1030" spans="1:6" x14ac:dyDescent="0.25">
      <c r="A1030" s="80" t="s">
        <v>955</v>
      </c>
      <c r="B1030" s="81" t="s">
        <v>1273</v>
      </c>
      <c r="C1030" s="82">
        <v>21071</v>
      </c>
      <c r="D1030" s="83">
        <v>99918</v>
      </c>
      <c r="E1030" s="81" t="s">
        <v>467</v>
      </c>
      <c r="F1030" s="84">
        <v>0.79710000000000003</v>
      </c>
    </row>
    <row r="1031" spans="1:6" x14ac:dyDescent="0.25">
      <c r="A1031" s="75" t="s">
        <v>593</v>
      </c>
      <c r="B1031" s="76" t="s">
        <v>1273</v>
      </c>
      <c r="C1031" s="77">
        <v>21073</v>
      </c>
      <c r="D1031" s="78">
        <v>99918</v>
      </c>
      <c r="E1031" s="76" t="s">
        <v>467</v>
      </c>
      <c r="F1031" s="79">
        <v>0.79710000000000003</v>
      </c>
    </row>
    <row r="1032" spans="1:6" x14ac:dyDescent="0.25">
      <c r="A1032" s="80" t="s">
        <v>697</v>
      </c>
      <c r="B1032" s="81" t="s">
        <v>1273</v>
      </c>
      <c r="C1032" s="82">
        <v>21075</v>
      </c>
      <c r="D1032" s="83">
        <v>99918</v>
      </c>
      <c r="E1032" s="81" t="s">
        <v>2</v>
      </c>
      <c r="F1032" s="84">
        <v>0.79710000000000003</v>
      </c>
    </row>
    <row r="1033" spans="1:6" x14ac:dyDescent="0.25">
      <c r="A1033" s="75" t="s">
        <v>1078</v>
      </c>
      <c r="B1033" s="76" t="s">
        <v>1273</v>
      </c>
      <c r="C1033" s="77">
        <v>21077</v>
      </c>
      <c r="D1033" s="78">
        <v>17140</v>
      </c>
      <c r="E1033" s="76" t="s">
        <v>468</v>
      </c>
      <c r="F1033" s="79">
        <v>0.94240000000000002</v>
      </c>
    </row>
    <row r="1034" spans="1:6" x14ac:dyDescent="0.25">
      <c r="A1034" s="80" t="s">
        <v>1294</v>
      </c>
      <c r="B1034" s="81" t="s">
        <v>1273</v>
      </c>
      <c r="C1034" s="82">
        <v>21079</v>
      </c>
      <c r="D1034" s="83">
        <v>99918</v>
      </c>
      <c r="E1034" s="81" t="s">
        <v>2</v>
      </c>
      <c r="F1034" s="84">
        <v>0.79710000000000003</v>
      </c>
    </row>
    <row r="1035" spans="1:6" x14ac:dyDescent="0.25">
      <c r="A1035" s="75" t="s">
        <v>699</v>
      </c>
      <c r="B1035" s="76" t="s">
        <v>1273</v>
      </c>
      <c r="C1035" s="77">
        <v>21081</v>
      </c>
      <c r="D1035" s="78">
        <v>17140</v>
      </c>
      <c r="E1035" s="76" t="s">
        <v>468</v>
      </c>
      <c r="F1035" s="79">
        <v>0.94240000000000002</v>
      </c>
    </row>
    <row r="1036" spans="1:6" x14ac:dyDescent="0.25">
      <c r="A1036" s="80" t="s">
        <v>1295</v>
      </c>
      <c r="B1036" s="81" t="s">
        <v>1273</v>
      </c>
      <c r="C1036" s="82">
        <v>21083</v>
      </c>
      <c r="D1036" s="83">
        <v>99918</v>
      </c>
      <c r="E1036" s="81" t="s">
        <v>467</v>
      </c>
      <c r="F1036" s="84">
        <v>0.79710000000000003</v>
      </c>
    </row>
    <row r="1037" spans="1:6" x14ac:dyDescent="0.25">
      <c r="A1037" s="75" t="s">
        <v>1296</v>
      </c>
      <c r="B1037" s="76" t="s">
        <v>1273</v>
      </c>
      <c r="C1037" s="77">
        <v>21085</v>
      </c>
      <c r="D1037" s="78">
        <v>99918</v>
      </c>
      <c r="E1037" s="76" t="s">
        <v>2</v>
      </c>
      <c r="F1037" s="79">
        <v>0.79710000000000003</v>
      </c>
    </row>
    <row r="1038" spans="1:6" x14ac:dyDescent="0.25">
      <c r="A1038" s="80" t="s">
        <v>1297</v>
      </c>
      <c r="B1038" s="81" t="s">
        <v>1273</v>
      </c>
      <c r="C1038" s="82">
        <v>21087</v>
      </c>
      <c r="D1038" s="83">
        <v>99918</v>
      </c>
      <c r="E1038" s="81" t="s">
        <v>2</v>
      </c>
      <c r="F1038" s="84">
        <v>0.79710000000000003</v>
      </c>
    </row>
    <row r="1039" spans="1:6" x14ac:dyDescent="0.25">
      <c r="A1039" s="75" t="s">
        <v>1298</v>
      </c>
      <c r="B1039" s="76" t="s">
        <v>1273</v>
      </c>
      <c r="C1039" s="77">
        <v>21089</v>
      </c>
      <c r="D1039" s="78">
        <v>26580</v>
      </c>
      <c r="E1039" s="76" t="s">
        <v>468</v>
      </c>
      <c r="F1039" s="79">
        <v>0.84819999999999995</v>
      </c>
    </row>
    <row r="1040" spans="1:6" x14ac:dyDescent="0.25">
      <c r="A1040" s="80" t="s">
        <v>965</v>
      </c>
      <c r="B1040" s="81" t="s">
        <v>1273</v>
      </c>
      <c r="C1040" s="82">
        <v>21091</v>
      </c>
      <c r="D1040" s="83">
        <v>36980</v>
      </c>
      <c r="E1040" s="81" t="s">
        <v>468</v>
      </c>
      <c r="F1040" s="84">
        <v>0.84460000000000002</v>
      </c>
    </row>
    <row r="1041" spans="1:6" x14ac:dyDescent="0.25">
      <c r="A1041" s="75" t="s">
        <v>1080</v>
      </c>
      <c r="B1041" s="76" t="s">
        <v>1273</v>
      </c>
      <c r="C1041" s="77">
        <v>21093</v>
      </c>
      <c r="D1041" s="78">
        <v>21060</v>
      </c>
      <c r="E1041" s="76" t="s">
        <v>468</v>
      </c>
      <c r="F1041" s="79">
        <v>0.77429999999999999</v>
      </c>
    </row>
    <row r="1042" spans="1:6" x14ac:dyDescent="0.25">
      <c r="A1042" s="80" t="s">
        <v>1299</v>
      </c>
      <c r="B1042" s="81" t="s">
        <v>1273</v>
      </c>
      <c r="C1042" s="82">
        <v>21095</v>
      </c>
      <c r="D1042" s="83">
        <v>99918</v>
      </c>
      <c r="E1042" s="81" t="s">
        <v>467</v>
      </c>
      <c r="F1042" s="84">
        <v>0.79710000000000003</v>
      </c>
    </row>
    <row r="1043" spans="1:6" x14ac:dyDescent="0.25">
      <c r="A1043" s="75" t="s">
        <v>1128</v>
      </c>
      <c r="B1043" s="76" t="s">
        <v>1273</v>
      </c>
      <c r="C1043" s="77">
        <v>21097</v>
      </c>
      <c r="D1043" s="78">
        <v>99918</v>
      </c>
      <c r="E1043" s="76" t="s">
        <v>467</v>
      </c>
      <c r="F1043" s="79">
        <v>0.79710000000000003</v>
      </c>
    </row>
    <row r="1044" spans="1:6" x14ac:dyDescent="0.25">
      <c r="A1044" s="80" t="s">
        <v>968</v>
      </c>
      <c r="B1044" s="81" t="s">
        <v>1273</v>
      </c>
      <c r="C1044" s="82">
        <v>21099</v>
      </c>
      <c r="D1044" s="83">
        <v>99918</v>
      </c>
      <c r="E1044" s="81" t="s">
        <v>467</v>
      </c>
      <c r="F1044" s="84">
        <v>0.79710000000000003</v>
      </c>
    </row>
    <row r="1045" spans="1:6" x14ac:dyDescent="0.25">
      <c r="A1045" s="75" t="s">
        <v>1081</v>
      </c>
      <c r="B1045" s="76" t="s">
        <v>1273</v>
      </c>
      <c r="C1045" s="77">
        <v>21101</v>
      </c>
      <c r="D1045" s="78">
        <v>21780</v>
      </c>
      <c r="E1045" s="76" t="s">
        <v>468</v>
      </c>
      <c r="F1045" s="79">
        <v>0.93079999999999996</v>
      </c>
    </row>
    <row r="1046" spans="1:6" x14ac:dyDescent="0.25">
      <c r="A1046" s="80" t="s">
        <v>597</v>
      </c>
      <c r="B1046" s="81" t="s">
        <v>1273</v>
      </c>
      <c r="C1046" s="82">
        <v>21103</v>
      </c>
      <c r="D1046" s="83">
        <v>31140</v>
      </c>
      <c r="E1046" s="81" t="s">
        <v>468</v>
      </c>
      <c r="F1046" s="84">
        <v>0.86950000000000005</v>
      </c>
    </row>
    <row r="1047" spans="1:6" x14ac:dyDescent="0.25">
      <c r="A1047" s="75" t="s">
        <v>1300</v>
      </c>
      <c r="B1047" s="76" t="s">
        <v>1273</v>
      </c>
      <c r="C1047" s="77">
        <v>21105</v>
      </c>
      <c r="D1047" s="78">
        <v>99918</v>
      </c>
      <c r="E1047" s="76" t="s">
        <v>2</v>
      </c>
      <c r="F1047" s="79">
        <v>0.79710000000000003</v>
      </c>
    </row>
    <row r="1048" spans="1:6" x14ac:dyDescent="0.25">
      <c r="A1048" s="80" t="s">
        <v>1301</v>
      </c>
      <c r="B1048" s="81" t="s">
        <v>1273</v>
      </c>
      <c r="C1048" s="82">
        <v>21107</v>
      </c>
      <c r="D1048" s="83">
        <v>99918</v>
      </c>
      <c r="E1048" s="81" t="s">
        <v>467</v>
      </c>
      <c r="F1048" s="84">
        <v>0.79710000000000003</v>
      </c>
    </row>
    <row r="1049" spans="1:6" x14ac:dyDescent="0.25">
      <c r="A1049" s="75" t="s">
        <v>599</v>
      </c>
      <c r="B1049" s="76" t="s">
        <v>1273</v>
      </c>
      <c r="C1049" s="77">
        <v>21109</v>
      </c>
      <c r="D1049" s="78">
        <v>99918</v>
      </c>
      <c r="E1049" s="76" t="s">
        <v>467</v>
      </c>
      <c r="F1049" s="79">
        <v>0.79710000000000003</v>
      </c>
    </row>
    <row r="1050" spans="1:6" x14ac:dyDescent="0.25">
      <c r="A1050" s="80" t="s">
        <v>600</v>
      </c>
      <c r="B1050" s="81" t="s">
        <v>1273</v>
      </c>
      <c r="C1050" s="82">
        <v>21111</v>
      </c>
      <c r="D1050" s="83">
        <v>31140</v>
      </c>
      <c r="E1050" s="81" t="s">
        <v>468</v>
      </c>
      <c r="F1050" s="84">
        <v>0.86950000000000005</v>
      </c>
    </row>
    <row r="1051" spans="1:6" x14ac:dyDescent="0.25">
      <c r="A1051" s="75" t="s">
        <v>1302</v>
      </c>
      <c r="B1051" s="76" t="s">
        <v>1273</v>
      </c>
      <c r="C1051" s="77">
        <v>21113</v>
      </c>
      <c r="D1051" s="78">
        <v>30460</v>
      </c>
      <c r="E1051" s="76" t="s">
        <v>468</v>
      </c>
      <c r="F1051" s="79">
        <v>0.87550000000000006</v>
      </c>
    </row>
    <row r="1052" spans="1:6" x14ac:dyDescent="0.25">
      <c r="A1052" s="80" t="s">
        <v>705</v>
      </c>
      <c r="B1052" s="81" t="s">
        <v>1273</v>
      </c>
      <c r="C1052" s="82">
        <v>21115</v>
      </c>
      <c r="D1052" s="83">
        <v>99918</v>
      </c>
      <c r="E1052" s="81" t="s">
        <v>467</v>
      </c>
      <c r="F1052" s="84">
        <v>0.79710000000000003</v>
      </c>
    </row>
    <row r="1053" spans="1:6" x14ac:dyDescent="0.25">
      <c r="A1053" s="75" t="s">
        <v>1303</v>
      </c>
      <c r="B1053" s="76" t="s">
        <v>1273</v>
      </c>
      <c r="C1053" s="77">
        <v>21117</v>
      </c>
      <c r="D1053" s="78">
        <v>17140</v>
      </c>
      <c r="E1053" s="76" t="s">
        <v>468</v>
      </c>
      <c r="F1053" s="79">
        <v>0.94240000000000002</v>
      </c>
    </row>
    <row r="1054" spans="1:6" x14ac:dyDescent="0.25">
      <c r="A1054" s="80" t="s">
        <v>1304</v>
      </c>
      <c r="B1054" s="81" t="s">
        <v>1273</v>
      </c>
      <c r="C1054" s="82">
        <v>21119</v>
      </c>
      <c r="D1054" s="83">
        <v>99918</v>
      </c>
      <c r="E1054" s="81" t="s">
        <v>467</v>
      </c>
      <c r="F1054" s="84">
        <v>0.79710000000000003</v>
      </c>
    </row>
    <row r="1055" spans="1:6" x14ac:dyDescent="0.25">
      <c r="A1055" s="75" t="s">
        <v>1088</v>
      </c>
      <c r="B1055" s="76" t="s">
        <v>1273</v>
      </c>
      <c r="C1055" s="77">
        <v>21121</v>
      </c>
      <c r="D1055" s="78">
        <v>99918</v>
      </c>
      <c r="E1055" s="76" t="s">
        <v>2</v>
      </c>
      <c r="F1055" s="79">
        <v>0.79710000000000003</v>
      </c>
    </row>
    <row r="1056" spans="1:6" x14ac:dyDescent="0.25">
      <c r="A1056" s="80" t="s">
        <v>1305</v>
      </c>
      <c r="B1056" s="81" t="s">
        <v>1273</v>
      </c>
      <c r="C1056" s="82">
        <v>21123</v>
      </c>
      <c r="D1056" s="83">
        <v>21060</v>
      </c>
      <c r="E1056" s="81" t="s">
        <v>468</v>
      </c>
      <c r="F1056" s="84">
        <v>0.77429999999999999</v>
      </c>
    </row>
    <row r="1057" spans="1:6" x14ac:dyDescent="0.25">
      <c r="A1057" s="75" t="s">
        <v>1306</v>
      </c>
      <c r="B1057" s="76" t="s">
        <v>1273</v>
      </c>
      <c r="C1057" s="77">
        <v>21125</v>
      </c>
      <c r="D1057" s="78">
        <v>99918</v>
      </c>
      <c r="E1057" s="76" t="s">
        <v>467</v>
      </c>
      <c r="F1057" s="79">
        <v>0.79710000000000003</v>
      </c>
    </row>
    <row r="1058" spans="1:6" x14ac:dyDescent="0.25">
      <c r="A1058" s="80" t="s">
        <v>603</v>
      </c>
      <c r="B1058" s="81" t="s">
        <v>1273</v>
      </c>
      <c r="C1058" s="82">
        <v>21127</v>
      </c>
      <c r="D1058" s="83">
        <v>99918</v>
      </c>
      <c r="E1058" s="81" t="s">
        <v>2</v>
      </c>
      <c r="F1058" s="84">
        <v>0.79710000000000003</v>
      </c>
    </row>
    <row r="1059" spans="1:6" x14ac:dyDescent="0.25">
      <c r="A1059" s="75" t="s">
        <v>604</v>
      </c>
      <c r="B1059" s="76" t="s">
        <v>1273</v>
      </c>
      <c r="C1059" s="77">
        <v>21129</v>
      </c>
      <c r="D1059" s="78">
        <v>99918</v>
      </c>
      <c r="E1059" s="76" t="s">
        <v>467</v>
      </c>
      <c r="F1059" s="79">
        <v>0.79710000000000003</v>
      </c>
    </row>
    <row r="1060" spans="1:6" x14ac:dyDescent="0.25">
      <c r="A1060" s="80" t="s">
        <v>1307</v>
      </c>
      <c r="B1060" s="81" t="s">
        <v>1273</v>
      </c>
      <c r="C1060" s="82">
        <v>21131</v>
      </c>
      <c r="D1060" s="83">
        <v>99918</v>
      </c>
      <c r="E1060" s="81" t="s">
        <v>467</v>
      </c>
      <c r="F1060" s="84">
        <v>0.79710000000000003</v>
      </c>
    </row>
    <row r="1061" spans="1:6" x14ac:dyDescent="0.25">
      <c r="A1061" s="75" t="s">
        <v>1308</v>
      </c>
      <c r="B1061" s="76" t="s">
        <v>1273</v>
      </c>
      <c r="C1061" s="77">
        <v>21133</v>
      </c>
      <c r="D1061" s="78">
        <v>99918</v>
      </c>
      <c r="E1061" s="76" t="s">
        <v>467</v>
      </c>
      <c r="F1061" s="79">
        <v>0.79710000000000003</v>
      </c>
    </row>
    <row r="1062" spans="1:6" x14ac:dyDescent="0.25">
      <c r="A1062" s="80" t="s">
        <v>1051</v>
      </c>
      <c r="B1062" s="81" t="s">
        <v>1273</v>
      </c>
      <c r="C1062" s="82">
        <v>21135</v>
      </c>
      <c r="D1062" s="83">
        <v>99918</v>
      </c>
      <c r="E1062" s="81" t="s">
        <v>467</v>
      </c>
      <c r="F1062" s="84">
        <v>0.79710000000000003</v>
      </c>
    </row>
    <row r="1063" spans="1:6" x14ac:dyDescent="0.25">
      <c r="A1063" s="75" t="s">
        <v>707</v>
      </c>
      <c r="B1063" s="76" t="s">
        <v>1273</v>
      </c>
      <c r="C1063" s="77">
        <v>21137</v>
      </c>
      <c r="D1063" s="78">
        <v>99918</v>
      </c>
      <c r="E1063" s="76" t="s">
        <v>2</v>
      </c>
      <c r="F1063" s="79">
        <v>0.79710000000000003</v>
      </c>
    </row>
    <row r="1064" spans="1:6" x14ac:dyDescent="0.25">
      <c r="A1064" s="80" t="s">
        <v>1090</v>
      </c>
      <c r="B1064" s="81" t="s">
        <v>1273</v>
      </c>
      <c r="C1064" s="82">
        <v>21139</v>
      </c>
      <c r="D1064" s="83">
        <v>99918</v>
      </c>
      <c r="E1064" s="81" t="s">
        <v>467</v>
      </c>
      <c r="F1064" s="84">
        <v>0.79710000000000003</v>
      </c>
    </row>
    <row r="1065" spans="1:6" x14ac:dyDescent="0.25">
      <c r="A1065" s="75" t="s">
        <v>709</v>
      </c>
      <c r="B1065" s="76" t="s">
        <v>1273</v>
      </c>
      <c r="C1065" s="77">
        <v>21141</v>
      </c>
      <c r="D1065" s="78">
        <v>99918</v>
      </c>
      <c r="E1065" s="76" t="s">
        <v>467</v>
      </c>
      <c r="F1065" s="79">
        <v>0.79710000000000003</v>
      </c>
    </row>
    <row r="1066" spans="1:6" x14ac:dyDescent="0.25">
      <c r="A1066" s="80" t="s">
        <v>1184</v>
      </c>
      <c r="B1066" s="81" t="s">
        <v>1273</v>
      </c>
      <c r="C1066" s="82">
        <v>21143</v>
      </c>
      <c r="D1066" s="83">
        <v>99918</v>
      </c>
      <c r="E1066" s="81" t="s">
        <v>467</v>
      </c>
      <c r="F1066" s="84">
        <v>0.79710000000000003</v>
      </c>
    </row>
    <row r="1067" spans="1:6" x14ac:dyDescent="0.25">
      <c r="A1067" s="75" t="s">
        <v>1309</v>
      </c>
      <c r="B1067" s="76" t="s">
        <v>1273</v>
      </c>
      <c r="C1067" s="77">
        <v>21145</v>
      </c>
      <c r="D1067" s="78">
        <v>99918</v>
      </c>
      <c r="E1067" s="76" t="s">
        <v>467</v>
      </c>
      <c r="F1067" s="79">
        <v>0.79710000000000003</v>
      </c>
    </row>
    <row r="1068" spans="1:6" x14ac:dyDescent="0.25">
      <c r="A1068" s="80" t="s">
        <v>1310</v>
      </c>
      <c r="B1068" s="81" t="s">
        <v>1273</v>
      </c>
      <c r="C1068" s="82">
        <v>21147</v>
      </c>
      <c r="D1068" s="83">
        <v>99918</v>
      </c>
      <c r="E1068" s="81" t="s">
        <v>2</v>
      </c>
      <c r="F1068" s="84">
        <v>0.79710000000000003</v>
      </c>
    </row>
    <row r="1069" spans="1:6" x14ac:dyDescent="0.25">
      <c r="A1069" s="75" t="s">
        <v>1093</v>
      </c>
      <c r="B1069" s="76" t="s">
        <v>1273</v>
      </c>
      <c r="C1069" s="77">
        <v>21149</v>
      </c>
      <c r="D1069" s="78">
        <v>36980</v>
      </c>
      <c r="E1069" s="76" t="s">
        <v>468</v>
      </c>
      <c r="F1069" s="79">
        <v>0.84460000000000002</v>
      </c>
    </row>
    <row r="1070" spans="1:6" x14ac:dyDescent="0.25">
      <c r="A1070" s="80" t="s">
        <v>608</v>
      </c>
      <c r="B1070" s="81" t="s">
        <v>1273</v>
      </c>
      <c r="C1070" s="82">
        <v>21151</v>
      </c>
      <c r="D1070" s="83">
        <v>99918</v>
      </c>
      <c r="E1070" s="81" t="s">
        <v>467</v>
      </c>
      <c r="F1070" s="84">
        <v>0.79710000000000003</v>
      </c>
    </row>
    <row r="1071" spans="1:6" x14ac:dyDescent="0.25">
      <c r="A1071" s="75" t="s">
        <v>1311</v>
      </c>
      <c r="B1071" s="76" t="s">
        <v>1273</v>
      </c>
      <c r="C1071" s="77">
        <v>21153</v>
      </c>
      <c r="D1071" s="78">
        <v>99918</v>
      </c>
      <c r="E1071" s="76" t="s">
        <v>467</v>
      </c>
      <c r="F1071" s="79">
        <v>0.79710000000000003</v>
      </c>
    </row>
    <row r="1072" spans="1:6" x14ac:dyDescent="0.25">
      <c r="A1072" s="80" t="s">
        <v>610</v>
      </c>
      <c r="B1072" s="81" t="s">
        <v>1273</v>
      </c>
      <c r="C1072" s="82">
        <v>21155</v>
      </c>
      <c r="D1072" s="83">
        <v>99918</v>
      </c>
      <c r="E1072" s="81" t="s">
        <v>2</v>
      </c>
      <c r="F1072" s="84">
        <v>0.79710000000000003</v>
      </c>
    </row>
    <row r="1073" spans="1:6" x14ac:dyDescent="0.25">
      <c r="A1073" s="75" t="s">
        <v>611</v>
      </c>
      <c r="B1073" s="76" t="s">
        <v>1273</v>
      </c>
      <c r="C1073" s="77">
        <v>21157</v>
      </c>
      <c r="D1073" s="78">
        <v>99918</v>
      </c>
      <c r="E1073" s="76" t="s">
        <v>467</v>
      </c>
      <c r="F1073" s="79">
        <v>0.79710000000000003</v>
      </c>
    </row>
    <row r="1074" spans="1:6" x14ac:dyDescent="0.25">
      <c r="A1074" s="80" t="s">
        <v>893</v>
      </c>
      <c r="B1074" s="81" t="s">
        <v>1273</v>
      </c>
      <c r="C1074" s="82">
        <v>21159</v>
      </c>
      <c r="D1074" s="83">
        <v>99918</v>
      </c>
      <c r="E1074" s="81" t="s">
        <v>467</v>
      </c>
      <c r="F1074" s="84">
        <v>0.79710000000000003</v>
      </c>
    </row>
    <row r="1075" spans="1:6" x14ac:dyDescent="0.25">
      <c r="A1075" s="75" t="s">
        <v>1095</v>
      </c>
      <c r="B1075" s="76" t="s">
        <v>1273</v>
      </c>
      <c r="C1075" s="77">
        <v>21161</v>
      </c>
      <c r="D1075" s="78">
        <v>99918</v>
      </c>
      <c r="E1075" s="76" t="s">
        <v>467</v>
      </c>
      <c r="F1075" s="79">
        <v>0.79710000000000003</v>
      </c>
    </row>
    <row r="1076" spans="1:6" x14ac:dyDescent="0.25">
      <c r="A1076" s="80" t="s">
        <v>1238</v>
      </c>
      <c r="B1076" s="81" t="s">
        <v>1273</v>
      </c>
      <c r="C1076" s="82">
        <v>21163</v>
      </c>
      <c r="D1076" s="83">
        <v>21060</v>
      </c>
      <c r="E1076" s="81" t="s">
        <v>468</v>
      </c>
      <c r="F1076" s="84">
        <v>0.77429999999999999</v>
      </c>
    </row>
    <row r="1077" spans="1:6" x14ac:dyDescent="0.25">
      <c r="A1077" s="75" t="s">
        <v>1312</v>
      </c>
      <c r="B1077" s="76" t="s">
        <v>1273</v>
      </c>
      <c r="C1077" s="77">
        <v>21165</v>
      </c>
      <c r="D1077" s="78">
        <v>99918</v>
      </c>
      <c r="E1077" s="76" t="s">
        <v>467</v>
      </c>
      <c r="F1077" s="79">
        <v>0.79710000000000003</v>
      </c>
    </row>
    <row r="1078" spans="1:6" x14ac:dyDescent="0.25">
      <c r="A1078" s="80" t="s">
        <v>1098</v>
      </c>
      <c r="B1078" s="81" t="s">
        <v>1273</v>
      </c>
      <c r="C1078" s="82">
        <v>21167</v>
      </c>
      <c r="D1078" s="83">
        <v>99918</v>
      </c>
      <c r="E1078" s="81" t="s">
        <v>2</v>
      </c>
      <c r="F1078" s="84">
        <v>0.79710000000000003</v>
      </c>
    </row>
    <row r="1079" spans="1:6" x14ac:dyDescent="0.25">
      <c r="A1079" s="75" t="s">
        <v>1313</v>
      </c>
      <c r="B1079" s="76" t="s">
        <v>1273</v>
      </c>
      <c r="C1079" s="77">
        <v>21169</v>
      </c>
      <c r="D1079" s="78">
        <v>99918</v>
      </c>
      <c r="E1079" s="76" t="s">
        <v>467</v>
      </c>
      <c r="F1079" s="79">
        <v>0.79710000000000003</v>
      </c>
    </row>
    <row r="1080" spans="1:6" x14ac:dyDescent="0.25">
      <c r="A1080" s="80" t="s">
        <v>613</v>
      </c>
      <c r="B1080" s="81" t="s">
        <v>1273</v>
      </c>
      <c r="C1080" s="82">
        <v>21171</v>
      </c>
      <c r="D1080" s="83">
        <v>99918</v>
      </c>
      <c r="E1080" s="81" t="s">
        <v>467</v>
      </c>
      <c r="F1080" s="84">
        <v>0.79710000000000003</v>
      </c>
    </row>
    <row r="1081" spans="1:6" x14ac:dyDescent="0.25">
      <c r="A1081" s="75" t="s">
        <v>614</v>
      </c>
      <c r="B1081" s="76" t="s">
        <v>1273</v>
      </c>
      <c r="C1081" s="77">
        <v>21173</v>
      </c>
      <c r="D1081" s="78">
        <v>99918</v>
      </c>
      <c r="E1081" s="76" t="s">
        <v>467</v>
      </c>
      <c r="F1081" s="79">
        <v>0.79710000000000003</v>
      </c>
    </row>
    <row r="1082" spans="1:6" x14ac:dyDescent="0.25">
      <c r="A1082" s="80" t="s">
        <v>615</v>
      </c>
      <c r="B1082" s="81" t="s">
        <v>1273</v>
      </c>
      <c r="C1082" s="82">
        <v>21175</v>
      </c>
      <c r="D1082" s="83">
        <v>99918</v>
      </c>
      <c r="E1082" s="81" t="s">
        <v>467</v>
      </c>
      <c r="F1082" s="84">
        <v>0.79710000000000003</v>
      </c>
    </row>
    <row r="1083" spans="1:6" x14ac:dyDescent="0.25">
      <c r="A1083" s="75" t="s">
        <v>1314</v>
      </c>
      <c r="B1083" s="76" t="s">
        <v>1273</v>
      </c>
      <c r="C1083" s="77">
        <v>21177</v>
      </c>
      <c r="D1083" s="78">
        <v>99918</v>
      </c>
      <c r="E1083" s="76" t="s">
        <v>467</v>
      </c>
      <c r="F1083" s="79">
        <v>0.79710000000000003</v>
      </c>
    </row>
    <row r="1084" spans="1:6" x14ac:dyDescent="0.25">
      <c r="A1084" s="80" t="s">
        <v>1315</v>
      </c>
      <c r="B1084" s="81" t="s">
        <v>1273</v>
      </c>
      <c r="C1084" s="82">
        <v>21179</v>
      </c>
      <c r="D1084" s="83">
        <v>99918</v>
      </c>
      <c r="E1084" s="81" t="s">
        <v>2</v>
      </c>
      <c r="F1084" s="84">
        <v>0.79710000000000003</v>
      </c>
    </row>
    <row r="1085" spans="1:6" x14ac:dyDescent="0.25">
      <c r="A1085" s="75" t="s">
        <v>1316</v>
      </c>
      <c r="B1085" s="76" t="s">
        <v>1273</v>
      </c>
      <c r="C1085" s="77">
        <v>21181</v>
      </c>
      <c r="D1085" s="78">
        <v>99918</v>
      </c>
      <c r="E1085" s="76" t="s">
        <v>2</v>
      </c>
      <c r="F1085" s="79">
        <v>0.79710000000000003</v>
      </c>
    </row>
    <row r="1086" spans="1:6" x14ac:dyDescent="0.25">
      <c r="A1086" s="80" t="s">
        <v>1138</v>
      </c>
      <c r="B1086" s="81" t="s">
        <v>1273</v>
      </c>
      <c r="C1086" s="82">
        <v>21183</v>
      </c>
      <c r="D1086" s="83">
        <v>99918</v>
      </c>
      <c r="E1086" s="81" t="s">
        <v>467</v>
      </c>
      <c r="F1086" s="84">
        <v>0.79710000000000003</v>
      </c>
    </row>
    <row r="1087" spans="1:6" x14ac:dyDescent="0.25">
      <c r="A1087" s="75" t="s">
        <v>1317</v>
      </c>
      <c r="B1087" s="76" t="s">
        <v>1273</v>
      </c>
      <c r="C1087" s="77">
        <v>21185</v>
      </c>
      <c r="D1087" s="78">
        <v>31140</v>
      </c>
      <c r="E1087" s="76" t="s">
        <v>468</v>
      </c>
      <c r="F1087" s="79">
        <v>0.86950000000000005</v>
      </c>
    </row>
    <row r="1088" spans="1:6" x14ac:dyDescent="0.25">
      <c r="A1088" s="80" t="s">
        <v>1139</v>
      </c>
      <c r="B1088" s="81" t="s">
        <v>1273</v>
      </c>
      <c r="C1088" s="82">
        <v>21187</v>
      </c>
      <c r="D1088" s="83">
        <v>99918</v>
      </c>
      <c r="E1088" s="81" t="s">
        <v>467</v>
      </c>
      <c r="F1088" s="84">
        <v>0.79710000000000003</v>
      </c>
    </row>
    <row r="1089" spans="1:6" x14ac:dyDescent="0.25">
      <c r="A1089" s="75" t="s">
        <v>1318</v>
      </c>
      <c r="B1089" s="76" t="s">
        <v>1273</v>
      </c>
      <c r="C1089" s="77">
        <v>21189</v>
      </c>
      <c r="D1089" s="78">
        <v>99918</v>
      </c>
      <c r="E1089" s="76" t="s">
        <v>467</v>
      </c>
      <c r="F1089" s="79">
        <v>0.79710000000000003</v>
      </c>
    </row>
    <row r="1090" spans="1:6" x14ac:dyDescent="0.25">
      <c r="A1090" s="80" t="s">
        <v>1319</v>
      </c>
      <c r="B1090" s="81" t="s">
        <v>1273</v>
      </c>
      <c r="C1090" s="82">
        <v>21191</v>
      </c>
      <c r="D1090" s="83">
        <v>17140</v>
      </c>
      <c r="E1090" s="81" t="s">
        <v>468</v>
      </c>
      <c r="F1090" s="84">
        <v>0.94240000000000002</v>
      </c>
    </row>
    <row r="1091" spans="1:6" x14ac:dyDescent="0.25">
      <c r="A1091" s="75" t="s">
        <v>616</v>
      </c>
      <c r="B1091" s="76" t="s">
        <v>1273</v>
      </c>
      <c r="C1091" s="77">
        <v>21193</v>
      </c>
      <c r="D1091" s="78">
        <v>99918</v>
      </c>
      <c r="E1091" s="76" t="s">
        <v>467</v>
      </c>
      <c r="F1091" s="79">
        <v>0.79710000000000003</v>
      </c>
    </row>
    <row r="1092" spans="1:6" x14ac:dyDescent="0.25">
      <c r="A1092" s="80" t="s">
        <v>618</v>
      </c>
      <c r="B1092" s="81" t="s">
        <v>1273</v>
      </c>
      <c r="C1092" s="82">
        <v>21195</v>
      </c>
      <c r="D1092" s="83">
        <v>99918</v>
      </c>
      <c r="E1092" s="81" t="s">
        <v>467</v>
      </c>
      <c r="F1092" s="84">
        <v>0.79710000000000003</v>
      </c>
    </row>
    <row r="1093" spans="1:6" x14ac:dyDescent="0.25">
      <c r="A1093" s="75" t="s">
        <v>1320</v>
      </c>
      <c r="B1093" s="76" t="s">
        <v>1273</v>
      </c>
      <c r="C1093" s="77">
        <v>21197</v>
      </c>
      <c r="D1093" s="78">
        <v>99918</v>
      </c>
      <c r="E1093" s="76" t="s">
        <v>467</v>
      </c>
      <c r="F1093" s="79">
        <v>0.79710000000000003</v>
      </c>
    </row>
    <row r="1094" spans="1:6" x14ac:dyDescent="0.25">
      <c r="A1094" s="80" t="s">
        <v>721</v>
      </c>
      <c r="B1094" s="81" t="s">
        <v>1273</v>
      </c>
      <c r="C1094" s="82">
        <v>21199</v>
      </c>
      <c r="D1094" s="83">
        <v>99918</v>
      </c>
      <c r="E1094" s="81" t="s">
        <v>467</v>
      </c>
      <c r="F1094" s="84">
        <v>0.79710000000000003</v>
      </c>
    </row>
    <row r="1095" spans="1:6" x14ac:dyDescent="0.25">
      <c r="A1095" s="75" t="s">
        <v>1321</v>
      </c>
      <c r="B1095" s="76" t="s">
        <v>1273</v>
      </c>
      <c r="C1095" s="77">
        <v>21201</v>
      </c>
      <c r="D1095" s="78">
        <v>99918</v>
      </c>
      <c r="E1095" s="76" t="s">
        <v>467</v>
      </c>
      <c r="F1095" s="79">
        <v>0.79710000000000003</v>
      </c>
    </row>
    <row r="1096" spans="1:6" x14ac:dyDescent="0.25">
      <c r="A1096" s="80" t="s">
        <v>1322</v>
      </c>
      <c r="B1096" s="81" t="s">
        <v>1273</v>
      </c>
      <c r="C1096" s="82">
        <v>21203</v>
      </c>
      <c r="D1096" s="83">
        <v>99918</v>
      </c>
      <c r="E1096" s="81" t="s">
        <v>467</v>
      </c>
      <c r="F1096" s="84">
        <v>0.79710000000000003</v>
      </c>
    </row>
    <row r="1097" spans="1:6" x14ac:dyDescent="0.25">
      <c r="A1097" s="75" t="s">
        <v>1323</v>
      </c>
      <c r="B1097" s="76" t="s">
        <v>1273</v>
      </c>
      <c r="C1097" s="77">
        <v>21205</v>
      </c>
      <c r="D1097" s="78">
        <v>99918</v>
      </c>
      <c r="E1097" s="76" t="s">
        <v>2</v>
      </c>
      <c r="F1097" s="79">
        <v>0.79710000000000003</v>
      </c>
    </row>
    <row r="1098" spans="1:6" x14ac:dyDescent="0.25">
      <c r="A1098" s="80" t="s">
        <v>620</v>
      </c>
      <c r="B1098" s="81" t="s">
        <v>1273</v>
      </c>
      <c r="C1098" s="82">
        <v>21207</v>
      </c>
      <c r="D1098" s="83">
        <v>99918</v>
      </c>
      <c r="E1098" s="81" t="s">
        <v>2</v>
      </c>
      <c r="F1098" s="84">
        <v>0.79710000000000003</v>
      </c>
    </row>
    <row r="1099" spans="1:6" x14ac:dyDescent="0.25">
      <c r="A1099" s="75" t="s">
        <v>724</v>
      </c>
      <c r="B1099" s="76" t="s">
        <v>1273</v>
      </c>
      <c r="C1099" s="77">
        <v>21209</v>
      </c>
      <c r="D1099" s="78">
        <v>30460</v>
      </c>
      <c r="E1099" s="76" t="s">
        <v>468</v>
      </c>
      <c r="F1099" s="79">
        <v>0.87550000000000006</v>
      </c>
    </row>
    <row r="1100" spans="1:6" x14ac:dyDescent="0.25">
      <c r="A1100" s="80" t="s">
        <v>622</v>
      </c>
      <c r="B1100" s="81" t="s">
        <v>1273</v>
      </c>
      <c r="C1100" s="82">
        <v>21211</v>
      </c>
      <c r="D1100" s="83">
        <v>31140</v>
      </c>
      <c r="E1100" s="81" t="s">
        <v>468</v>
      </c>
      <c r="F1100" s="84">
        <v>0.86950000000000005</v>
      </c>
    </row>
    <row r="1101" spans="1:6" x14ac:dyDescent="0.25">
      <c r="A1101" s="75" t="s">
        <v>1324</v>
      </c>
      <c r="B1101" s="76" t="s">
        <v>1273</v>
      </c>
      <c r="C1101" s="77">
        <v>21213</v>
      </c>
      <c r="D1101" s="78">
        <v>99918</v>
      </c>
      <c r="E1101" s="76" t="s">
        <v>467</v>
      </c>
      <c r="F1101" s="79">
        <v>0.79710000000000003</v>
      </c>
    </row>
    <row r="1102" spans="1:6" x14ac:dyDescent="0.25">
      <c r="A1102" s="80" t="s">
        <v>1146</v>
      </c>
      <c r="B1102" s="81" t="s">
        <v>1273</v>
      </c>
      <c r="C1102" s="82">
        <v>21215</v>
      </c>
      <c r="D1102" s="83">
        <v>31140</v>
      </c>
      <c r="E1102" s="81" t="s">
        <v>468</v>
      </c>
      <c r="F1102" s="84">
        <v>0.86950000000000005</v>
      </c>
    </row>
    <row r="1103" spans="1:6" x14ac:dyDescent="0.25">
      <c r="A1103" s="75" t="s">
        <v>909</v>
      </c>
      <c r="B1103" s="76" t="s">
        <v>1273</v>
      </c>
      <c r="C1103" s="77">
        <v>21217</v>
      </c>
      <c r="D1103" s="78">
        <v>99918</v>
      </c>
      <c r="E1103" s="76" t="s">
        <v>2</v>
      </c>
      <c r="F1103" s="79">
        <v>0.79710000000000003</v>
      </c>
    </row>
    <row r="1104" spans="1:6" x14ac:dyDescent="0.25">
      <c r="A1104" s="80" t="s">
        <v>1325</v>
      </c>
      <c r="B1104" s="81" t="s">
        <v>1273</v>
      </c>
      <c r="C1104" s="82">
        <v>21219</v>
      </c>
      <c r="D1104" s="83">
        <v>99918</v>
      </c>
      <c r="E1104" s="81" t="s">
        <v>2</v>
      </c>
      <c r="F1104" s="84">
        <v>0.79710000000000003</v>
      </c>
    </row>
    <row r="1105" spans="1:6" x14ac:dyDescent="0.25">
      <c r="A1105" s="75" t="s">
        <v>1326</v>
      </c>
      <c r="B1105" s="76" t="s">
        <v>1273</v>
      </c>
      <c r="C1105" s="77">
        <v>21221</v>
      </c>
      <c r="D1105" s="78">
        <v>17300</v>
      </c>
      <c r="E1105" s="76" t="s">
        <v>468</v>
      </c>
      <c r="F1105" s="79">
        <v>0.7399</v>
      </c>
    </row>
    <row r="1106" spans="1:6" x14ac:dyDescent="0.25">
      <c r="A1106" s="80" t="s">
        <v>1327</v>
      </c>
      <c r="B1106" s="81" t="s">
        <v>1273</v>
      </c>
      <c r="C1106" s="82">
        <v>21223</v>
      </c>
      <c r="D1106" s="83">
        <v>99918</v>
      </c>
      <c r="E1106" s="81" t="s">
        <v>467</v>
      </c>
      <c r="F1106" s="84">
        <v>0.79710000000000003</v>
      </c>
    </row>
    <row r="1107" spans="1:6" x14ac:dyDescent="0.25">
      <c r="A1107" s="75" t="s">
        <v>730</v>
      </c>
      <c r="B1107" s="76" t="s">
        <v>1273</v>
      </c>
      <c r="C1107" s="77">
        <v>21225</v>
      </c>
      <c r="D1107" s="78">
        <v>99918</v>
      </c>
      <c r="E1107" s="76" t="s">
        <v>2</v>
      </c>
      <c r="F1107" s="79">
        <v>0.79710000000000003</v>
      </c>
    </row>
    <row r="1108" spans="1:6" x14ac:dyDescent="0.25">
      <c r="A1108" s="80" t="s">
        <v>1014</v>
      </c>
      <c r="B1108" s="81" t="s">
        <v>1273</v>
      </c>
      <c r="C1108" s="82">
        <v>21227</v>
      </c>
      <c r="D1108" s="83">
        <v>14540</v>
      </c>
      <c r="E1108" s="81" t="s">
        <v>468</v>
      </c>
      <c r="F1108" s="84">
        <v>0.86219999999999997</v>
      </c>
    </row>
    <row r="1109" spans="1:6" x14ac:dyDescent="0.25">
      <c r="A1109" s="75" t="s">
        <v>628</v>
      </c>
      <c r="B1109" s="76" t="s">
        <v>1273</v>
      </c>
      <c r="C1109" s="77">
        <v>21229</v>
      </c>
      <c r="D1109" s="78">
        <v>99918</v>
      </c>
      <c r="E1109" s="76" t="s">
        <v>2</v>
      </c>
      <c r="F1109" s="79">
        <v>0.79710000000000003</v>
      </c>
    </row>
    <row r="1110" spans="1:6" x14ac:dyDescent="0.25">
      <c r="A1110" s="80" t="s">
        <v>1015</v>
      </c>
      <c r="B1110" s="81" t="s">
        <v>1273</v>
      </c>
      <c r="C1110" s="82">
        <v>21231</v>
      </c>
      <c r="D1110" s="83">
        <v>99918</v>
      </c>
      <c r="E1110" s="81" t="s">
        <v>467</v>
      </c>
      <c r="F1110" s="84">
        <v>0.79710000000000003</v>
      </c>
    </row>
    <row r="1111" spans="1:6" x14ac:dyDescent="0.25">
      <c r="A1111" s="75" t="s">
        <v>1016</v>
      </c>
      <c r="B1111" s="76" t="s">
        <v>1273</v>
      </c>
      <c r="C1111" s="77">
        <v>21233</v>
      </c>
      <c r="D1111" s="78">
        <v>99918</v>
      </c>
      <c r="E1111" s="76" t="s">
        <v>467</v>
      </c>
      <c r="F1111" s="79">
        <v>0.79710000000000003</v>
      </c>
    </row>
    <row r="1112" spans="1:6" x14ac:dyDescent="0.25">
      <c r="A1112" s="80" t="s">
        <v>1158</v>
      </c>
      <c r="B1112" s="81" t="s">
        <v>1273</v>
      </c>
      <c r="C1112" s="82">
        <v>21235</v>
      </c>
      <c r="D1112" s="83">
        <v>99918</v>
      </c>
      <c r="E1112" s="81" t="s">
        <v>2</v>
      </c>
      <c r="F1112" s="84">
        <v>0.79710000000000003</v>
      </c>
    </row>
    <row r="1113" spans="1:6" x14ac:dyDescent="0.25">
      <c r="A1113" s="75" t="s">
        <v>1328</v>
      </c>
      <c r="B1113" s="76" t="s">
        <v>1273</v>
      </c>
      <c r="C1113" s="77">
        <v>21237</v>
      </c>
      <c r="D1113" s="78">
        <v>99918</v>
      </c>
      <c r="E1113" s="76" t="s">
        <v>467</v>
      </c>
      <c r="F1113" s="79">
        <v>0.79710000000000003</v>
      </c>
    </row>
    <row r="1114" spans="1:6" x14ac:dyDescent="0.25">
      <c r="A1114" s="80" t="s">
        <v>1116</v>
      </c>
      <c r="B1114" s="81" t="s">
        <v>1273</v>
      </c>
      <c r="C1114" s="82">
        <v>21239</v>
      </c>
      <c r="D1114" s="83">
        <v>30460</v>
      </c>
      <c r="E1114" s="81" t="s">
        <v>468</v>
      </c>
      <c r="F1114" s="84">
        <v>0.87550000000000006</v>
      </c>
    </row>
    <row r="1115" spans="1:6" x14ac:dyDescent="0.25">
      <c r="A1115" s="75" t="s">
        <v>1329</v>
      </c>
      <c r="B1115" s="76" t="s">
        <v>1330</v>
      </c>
      <c r="C1115" s="77">
        <v>22001</v>
      </c>
      <c r="D1115" s="78">
        <v>29180</v>
      </c>
      <c r="E1115" s="76" t="s">
        <v>468</v>
      </c>
      <c r="F1115" s="79">
        <v>0.77410000000000001</v>
      </c>
    </row>
    <row r="1116" spans="1:6" x14ac:dyDescent="0.25">
      <c r="A1116" s="80" t="s">
        <v>1118</v>
      </c>
      <c r="B1116" s="81" t="s">
        <v>1330</v>
      </c>
      <c r="C1116" s="82">
        <v>22003</v>
      </c>
      <c r="D1116" s="83">
        <v>99919</v>
      </c>
      <c r="E1116" s="81" t="s">
        <v>2</v>
      </c>
      <c r="F1116" s="84">
        <v>0.69500000000000006</v>
      </c>
    </row>
    <row r="1117" spans="1:6" x14ac:dyDescent="0.25">
      <c r="A1117" s="75" t="s">
        <v>1331</v>
      </c>
      <c r="B1117" s="76" t="s">
        <v>1330</v>
      </c>
      <c r="C1117" s="77">
        <v>22005</v>
      </c>
      <c r="D1117" s="78">
        <v>12940</v>
      </c>
      <c r="E1117" s="76" t="s">
        <v>468</v>
      </c>
      <c r="F1117" s="79">
        <v>0.79169999999999996</v>
      </c>
    </row>
    <row r="1118" spans="1:6" x14ac:dyDescent="0.25">
      <c r="A1118" s="80" t="s">
        <v>1332</v>
      </c>
      <c r="B1118" s="81" t="s">
        <v>1330</v>
      </c>
      <c r="C1118" s="82">
        <v>22007</v>
      </c>
      <c r="D1118" s="83">
        <v>12940</v>
      </c>
      <c r="E1118" s="81" t="s">
        <v>468</v>
      </c>
      <c r="F1118" s="84">
        <v>0.79169999999999996</v>
      </c>
    </row>
    <row r="1119" spans="1:6" x14ac:dyDescent="0.25">
      <c r="A1119" s="75" t="s">
        <v>1333</v>
      </c>
      <c r="B1119" s="76" t="s">
        <v>1330</v>
      </c>
      <c r="C1119" s="77">
        <v>22009</v>
      </c>
      <c r="D1119" s="78">
        <v>99919</v>
      </c>
      <c r="E1119" s="76" t="s">
        <v>2</v>
      </c>
      <c r="F1119" s="79">
        <v>0.69500000000000006</v>
      </c>
    </row>
    <row r="1120" spans="1:6" x14ac:dyDescent="0.25">
      <c r="A1120" s="80" t="s">
        <v>1334</v>
      </c>
      <c r="B1120" s="81" t="s">
        <v>1330</v>
      </c>
      <c r="C1120" s="82">
        <v>22011</v>
      </c>
      <c r="D1120" s="83">
        <v>99919</v>
      </c>
      <c r="E1120" s="81" t="s">
        <v>2</v>
      </c>
      <c r="F1120" s="84">
        <v>0.69500000000000006</v>
      </c>
    </row>
    <row r="1121" spans="1:6" x14ac:dyDescent="0.25">
      <c r="A1121" s="75" t="s">
        <v>1335</v>
      </c>
      <c r="B1121" s="76" t="s">
        <v>1330</v>
      </c>
      <c r="C1121" s="77">
        <v>22013</v>
      </c>
      <c r="D1121" s="78">
        <v>99919</v>
      </c>
      <c r="E1121" s="76" t="s">
        <v>2</v>
      </c>
      <c r="F1121" s="79">
        <v>0.69500000000000006</v>
      </c>
    </row>
    <row r="1122" spans="1:6" x14ac:dyDescent="0.25">
      <c r="A1122" s="80" t="s">
        <v>1336</v>
      </c>
      <c r="B1122" s="81" t="s">
        <v>1330</v>
      </c>
      <c r="C1122" s="82">
        <v>22015</v>
      </c>
      <c r="D1122" s="83">
        <v>43340</v>
      </c>
      <c r="E1122" s="81" t="s">
        <v>468</v>
      </c>
      <c r="F1122" s="84">
        <v>0.80930000000000002</v>
      </c>
    </row>
    <row r="1123" spans="1:6" x14ac:dyDescent="0.25">
      <c r="A1123" s="75" t="s">
        <v>1337</v>
      </c>
      <c r="B1123" s="76" t="s">
        <v>1330</v>
      </c>
      <c r="C1123" s="77">
        <v>22017</v>
      </c>
      <c r="D1123" s="78">
        <v>43340</v>
      </c>
      <c r="E1123" s="76" t="s">
        <v>468</v>
      </c>
      <c r="F1123" s="79">
        <v>0.80930000000000002</v>
      </c>
    </row>
    <row r="1124" spans="1:6" x14ac:dyDescent="0.25">
      <c r="A1124" s="80" t="s">
        <v>1338</v>
      </c>
      <c r="B1124" s="81" t="s">
        <v>1330</v>
      </c>
      <c r="C1124" s="82">
        <v>22019</v>
      </c>
      <c r="D1124" s="83">
        <v>29340</v>
      </c>
      <c r="E1124" s="81" t="s">
        <v>468</v>
      </c>
      <c r="F1124" s="84">
        <v>0.77429999999999999</v>
      </c>
    </row>
    <row r="1125" spans="1:6" x14ac:dyDescent="0.25">
      <c r="A1125" s="75" t="s">
        <v>1284</v>
      </c>
      <c r="B1125" s="76" t="s">
        <v>1330</v>
      </c>
      <c r="C1125" s="77">
        <v>22021</v>
      </c>
      <c r="D1125" s="78">
        <v>99919</v>
      </c>
      <c r="E1125" s="76" t="s">
        <v>2</v>
      </c>
      <c r="F1125" s="79">
        <v>0.69500000000000006</v>
      </c>
    </row>
    <row r="1126" spans="1:6" x14ac:dyDescent="0.25">
      <c r="A1126" s="80" t="s">
        <v>1339</v>
      </c>
      <c r="B1126" s="81" t="s">
        <v>1330</v>
      </c>
      <c r="C1126" s="82">
        <v>22023</v>
      </c>
      <c r="D1126" s="83">
        <v>29340</v>
      </c>
      <c r="E1126" s="81" t="s">
        <v>468</v>
      </c>
      <c r="F1126" s="84">
        <v>0.77429999999999999</v>
      </c>
    </row>
    <row r="1127" spans="1:6" x14ac:dyDescent="0.25">
      <c r="A1127" s="75" t="s">
        <v>1340</v>
      </c>
      <c r="B1127" s="76" t="s">
        <v>1330</v>
      </c>
      <c r="C1127" s="77">
        <v>22025</v>
      </c>
      <c r="D1127" s="78">
        <v>99919</v>
      </c>
      <c r="E1127" s="76" t="s">
        <v>2</v>
      </c>
      <c r="F1127" s="79">
        <v>0.69500000000000006</v>
      </c>
    </row>
    <row r="1128" spans="1:6" x14ac:dyDescent="0.25">
      <c r="A1128" s="80" t="s">
        <v>1341</v>
      </c>
      <c r="B1128" s="81" t="s">
        <v>1330</v>
      </c>
      <c r="C1128" s="82">
        <v>22027</v>
      </c>
      <c r="D1128" s="83">
        <v>99919</v>
      </c>
      <c r="E1128" s="81" t="s">
        <v>2</v>
      </c>
      <c r="F1128" s="84">
        <v>0.69500000000000006</v>
      </c>
    </row>
    <row r="1129" spans="1:6" x14ac:dyDescent="0.25">
      <c r="A1129" s="75" t="s">
        <v>1342</v>
      </c>
      <c r="B1129" s="76" t="s">
        <v>1330</v>
      </c>
      <c r="C1129" s="77">
        <v>22029</v>
      </c>
      <c r="D1129" s="78">
        <v>99919</v>
      </c>
      <c r="E1129" s="76" t="s">
        <v>2</v>
      </c>
      <c r="F1129" s="79">
        <v>0.69500000000000006</v>
      </c>
    </row>
    <row r="1130" spans="1:6" x14ac:dyDescent="0.25">
      <c r="A1130" s="80" t="s">
        <v>873</v>
      </c>
      <c r="B1130" s="81" t="s">
        <v>1330</v>
      </c>
      <c r="C1130" s="82">
        <v>22031</v>
      </c>
      <c r="D1130" s="83">
        <v>43340</v>
      </c>
      <c r="E1130" s="81" t="s">
        <v>468</v>
      </c>
      <c r="F1130" s="84">
        <v>0.80930000000000002</v>
      </c>
    </row>
    <row r="1131" spans="1:6" x14ac:dyDescent="0.25">
      <c r="A1131" s="75" t="s">
        <v>1343</v>
      </c>
      <c r="B1131" s="76" t="s">
        <v>1330</v>
      </c>
      <c r="C1131" s="77">
        <v>22033</v>
      </c>
      <c r="D1131" s="78">
        <v>12940</v>
      </c>
      <c r="E1131" s="76" t="s">
        <v>468</v>
      </c>
      <c r="F1131" s="79">
        <v>0.79169999999999996</v>
      </c>
    </row>
    <row r="1132" spans="1:6" x14ac:dyDescent="0.25">
      <c r="A1132" s="80" t="s">
        <v>1344</v>
      </c>
      <c r="B1132" s="81" t="s">
        <v>1330</v>
      </c>
      <c r="C1132" s="82">
        <v>22035</v>
      </c>
      <c r="D1132" s="83">
        <v>99919</v>
      </c>
      <c r="E1132" s="81" t="s">
        <v>2</v>
      </c>
      <c r="F1132" s="84">
        <v>0.69500000000000006</v>
      </c>
    </row>
    <row r="1133" spans="1:6" x14ac:dyDescent="0.25">
      <c r="A1133" s="75" t="s">
        <v>1345</v>
      </c>
      <c r="B1133" s="76" t="s">
        <v>1330</v>
      </c>
      <c r="C1133" s="77">
        <v>22037</v>
      </c>
      <c r="D1133" s="78">
        <v>12940</v>
      </c>
      <c r="E1133" s="76" t="s">
        <v>468</v>
      </c>
      <c r="F1133" s="79">
        <v>0.79169999999999996</v>
      </c>
    </row>
    <row r="1134" spans="1:6" x14ac:dyDescent="0.25">
      <c r="A1134" s="80" t="s">
        <v>1346</v>
      </c>
      <c r="B1134" s="81" t="s">
        <v>1330</v>
      </c>
      <c r="C1134" s="82">
        <v>22039</v>
      </c>
      <c r="D1134" s="83">
        <v>99919</v>
      </c>
      <c r="E1134" s="81" t="s">
        <v>2</v>
      </c>
      <c r="F1134" s="84">
        <v>0.69500000000000006</v>
      </c>
    </row>
    <row r="1135" spans="1:6" x14ac:dyDescent="0.25">
      <c r="A1135" s="75" t="s">
        <v>593</v>
      </c>
      <c r="B1135" s="76" t="s">
        <v>1330</v>
      </c>
      <c r="C1135" s="77">
        <v>22041</v>
      </c>
      <c r="D1135" s="78">
        <v>99919</v>
      </c>
      <c r="E1135" s="76" t="s">
        <v>2</v>
      </c>
      <c r="F1135" s="79">
        <v>0.69500000000000006</v>
      </c>
    </row>
    <row r="1136" spans="1:6" x14ac:dyDescent="0.25">
      <c r="A1136" s="80" t="s">
        <v>699</v>
      </c>
      <c r="B1136" s="81" t="s">
        <v>1330</v>
      </c>
      <c r="C1136" s="82">
        <v>22043</v>
      </c>
      <c r="D1136" s="83">
        <v>10780</v>
      </c>
      <c r="E1136" s="81" t="s">
        <v>468</v>
      </c>
      <c r="F1136" s="84">
        <v>0.86609999999999998</v>
      </c>
    </row>
    <row r="1137" spans="1:6" x14ac:dyDescent="0.25">
      <c r="A1137" s="75" t="s">
        <v>1347</v>
      </c>
      <c r="B1137" s="76" t="s">
        <v>1330</v>
      </c>
      <c r="C1137" s="77">
        <v>22045</v>
      </c>
      <c r="D1137" s="78">
        <v>29180</v>
      </c>
      <c r="E1137" s="76" t="s">
        <v>468</v>
      </c>
      <c r="F1137" s="79">
        <v>0.77410000000000001</v>
      </c>
    </row>
    <row r="1138" spans="1:6" x14ac:dyDescent="0.25">
      <c r="A1138" s="80" t="s">
        <v>1348</v>
      </c>
      <c r="B1138" s="81" t="s">
        <v>1330</v>
      </c>
      <c r="C1138" s="82">
        <v>22047</v>
      </c>
      <c r="D1138" s="83">
        <v>12940</v>
      </c>
      <c r="E1138" s="81" t="s">
        <v>468</v>
      </c>
      <c r="F1138" s="84">
        <v>0.79169999999999996</v>
      </c>
    </row>
    <row r="1139" spans="1:6" x14ac:dyDescent="0.25">
      <c r="A1139" s="75" t="s">
        <v>599</v>
      </c>
      <c r="B1139" s="76" t="s">
        <v>1330</v>
      </c>
      <c r="C1139" s="77">
        <v>22049</v>
      </c>
      <c r="D1139" s="78">
        <v>99919</v>
      </c>
      <c r="E1139" s="76" t="s">
        <v>2</v>
      </c>
      <c r="F1139" s="79">
        <v>0.69500000000000006</v>
      </c>
    </row>
    <row r="1140" spans="1:6" x14ac:dyDescent="0.25">
      <c r="A1140" s="80" t="s">
        <v>600</v>
      </c>
      <c r="B1140" s="81" t="s">
        <v>1330</v>
      </c>
      <c r="C1140" s="82">
        <v>22051</v>
      </c>
      <c r="D1140" s="83">
        <v>35380</v>
      </c>
      <c r="E1140" s="81" t="s">
        <v>468</v>
      </c>
      <c r="F1140" s="84">
        <v>0.83000000000000007</v>
      </c>
    </row>
    <row r="1141" spans="1:6" x14ac:dyDescent="0.25">
      <c r="A1141" s="75" t="s">
        <v>1349</v>
      </c>
      <c r="B1141" s="76" t="s">
        <v>1330</v>
      </c>
      <c r="C1141" s="77">
        <v>22053</v>
      </c>
      <c r="D1141" s="78">
        <v>99919</v>
      </c>
      <c r="E1141" s="76" t="s">
        <v>2</v>
      </c>
      <c r="F1141" s="79">
        <v>0.69500000000000006</v>
      </c>
    </row>
    <row r="1142" spans="1:6" x14ac:dyDescent="0.25">
      <c r="A1142" s="80" t="s">
        <v>706</v>
      </c>
      <c r="B1142" s="81" t="s">
        <v>1330</v>
      </c>
      <c r="C1142" s="82">
        <v>22055</v>
      </c>
      <c r="D1142" s="83">
        <v>29180</v>
      </c>
      <c r="E1142" s="81" t="s">
        <v>468</v>
      </c>
      <c r="F1142" s="84">
        <v>0.77410000000000001</v>
      </c>
    </row>
    <row r="1143" spans="1:6" x14ac:dyDescent="0.25">
      <c r="A1143" s="75" t="s">
        <v>1350</v>
      </c>
      <c r="B1143" s="76" t="s">
        <v>1330</v>
      </c>
      <c r="C1143" s="77">
        <v>22057</v>
      </c>
      <c r="D1143" s="78">
        <v>26380</v>
      </c>
      <c r="E1143" s="76" t="s">
        <v>468</v>
      </c>
      <c r="F1143" s="79">
        <v>0.68680000000000008</v>
      </c>
    </row>
    <row r="1144" spans="1:6" x14ac:dyDescent="0.25">
      <c r="A1144" s="80" t="s">
        <v>1351</v>
      </c>
      <c r="B1144" s="81" t="s">
        <v>1330</v>
      </c>
      <c r="C1144" s="82">
        <v>22059</v>
      </c>
      <c r="D1144" s="83">
        <v>99919</v>
      </c>
      <c r="E1144" s="81" t="s">
        <v>2</v>
      </c>
      <c r="F1144" s="84">
        <v>0.69500000000000006</v>
      </c>
    </row>
    <row r="1145" spans="1:6" x14ac:dyDescent="0.25">
      <c r="A1145" s="75" t="s">
        <v>707</v>
      </c>
      <c r="B1145" s="76" t="s">
        <v>1330</v>
      </c>
      <c r="C1145" s="77">
        <v>22061</v>
      </c>
      <c r="D1145" s="78">
        <v>99919</v>
      </c>
      <c r="E1145" s="76" t="s">
        <v>2</v>
      </c>
      <c r="F1145" s="79">
        <v>0.69500000000000006</v>
      </c>
    </row>
    <row r="1146" spans="1:6" x14ac:dyDescent="0.25">
      <c r="A1146" s="80" t="s">
        <v>1090</v>
      </c>
      <c r="B1146" s="81" t="s">
        <v>1330</v>
      </c>
      <c r="C1146" s="82">
        <v>22063</v>
      </c>
      <c r="D1146" s="83">
        <v>12940</v>
      </c>
      <c r="E1146" s="81" t="s">
        <v>468</v>
      </c>
      <c r="F1146" s="84">
        <v>0.79169999999999996</v>
      </c>
    </row>
    <row r="1147" spans="1:6" x14ac:dyDescent="0.25">
      <c r="A1147" s="75" t="s">
        <v>608</v>
      </c>
      <c r="B1147" s="76" t="s">
        <v>1330</v>
      </c>
      <c r="C1147" s="77">
        <v>22065</v>
      </c>
      <c r="D1147" s="78">
        <v>99919</v>
      </c>
      <c r="E1147" s="76" t="s">
        <v>2</v>
      </c>
      <c r="F1147" s="79">
        <v>0.69500000000000006</v>
      </c>
    </row>
    <row r="1148" spans="1:6" x14ac:dyDescent="0.25">
      <c r="A1148" s="80" t="s">
        <v>1352</v>
      </c>
      <c r="B1148" s="81" t="s">
        <v>1330</v>
      </c>
      <c r="C1148" s="82">
        <v>22067</v>
      </c>
      <c r="D1148" s="83">
        <v>33740</v>
      </c>
      <c r="E1148" s="81" t="s">
        <v>468</v>
      </c>
      <c r="F1148" s="84">
        <v>0.75090000000000001</v>
      </c>
    </row>
    <row r="1149" spans="1:6" x14ac:dyDescent="0.25">
      <c r="A1149" s="75" t="s">
        <v>1353</v>
      </c>
      <c r="B1149" s="76" t="s">
        <v>1330</v>
      </c>
      <c r="C1149" s="77">
        <v>22069</v>
      </c>
      <c r="D1149" s="78">
        <v>99919</v>
      </c>
      <c r="E1149" s="76" t="s">
        <v>2</v>
      </c>
      <c r="F1149" s="79">
        <v>0.69500000000000006</v>
      </c>
    </row>
    <row r="1150" spans="1:6" x14ac:dyDescent="0.25">
      <c r="A1150" s="80" t="s">
        <v>1354</v>
      </c>
      <c r="B1150" s="81" t="s">
        <v>1330</v>
      </c>
      <c r="C1150" s="82">
        <v>22071</v>
      </c>
      <c r="D1150" s="83">
        <v>35380</v>
      </c>
      <c r="E1150" s="81" t="s">
        <v>468</v>
      </c>
      <c r="F1150" s="84">
        <v>0.83000000000000007</v>
      </c>
    </row>
    <row r="1151" spans="1:6" x14ac:dyDescent="0.25">
      <c r="A1151" s="75" t="s">
        <v>715</v>
      </c>
      <c r="B1151" s="76" t="s">
        <v>1330</v>
      </c>
      <c r="C1151" s="77">
        <v>22073</v>
      </c>
      <c r="D1151" s="78">
        <v>33740</v>
      </c>
      <c r="E1151" s="76" t="s">
        <v>468</v>
      </c>
      <c r="F1151" s="79">
        <v>0.75090000000000001</v>
      </c>
    </row>
    <row r="1152" spans="1:6" x14ac:dyDescent="0.25">
      <c r="A1152" s="80" t="s">
        <v>1355</v>
      </c>
      <c r="B1152" s="81" t="s">
        <v>1330</v>
      </c>
      <c r="C1152" s="82">
        <v>22075</v>
      </c>
      <c r="D1152" s="83">
        <v>35380</v>
      </c>
      <c r="E1152" s="81" t="s">
        <v>468</v>
      </c>
      <c r="F1152" s="84">
        <v>0.83000000000000007</v>
      </c>
    </row>
    <row r="1153" spans="1:6" x14ac:dyDescent="0.25">
      <c r="A1153" s="75" t="s">
        <v>1356</v>
      </c>
      <c r="B1153" s="76" t="s">
        <v>1330</v>
      </c>
      <c r="C1153" s="77">
        <v>22077</v>
      </c>
      <c r="D1153" s="78">
        <v>12940</v>
      </c>
      <c r="E1153" s="76" t="s">
        <v>468</v>
      </c>
      <c r="F1153" s="79">
        <v>0.79169999999999996</v>
      </c>
    </row>
    <row r="1154" spans="1:6" x14ac:dyDescent="0.25">
      <c r="A1154" s="80" t="s">
        <v>1357</v>
      </c>
      <c r="B1154" s="81" t="s">
        <v>1330</v>
      </c>
      <c r="C1154" s="82">
        <v>22079</v>
      </c>
      <c r="D1154" s="83">
        <v>10780</v>
      </c>
      <c r="E1154" s="81" t="s">
        <v>468</v>
      </c>
      <c r="F1154" s="84">
        <v>0.86609999999999998</v>
      </c>
    </row>
    <row r="1155" spans="1:6" x14ac:dyDescent="0.25">
      <c r="A1155" s="75" t="s">
        <v>1358</v>
      </c>
      <c r="B1155" s="76" t="s">
        <v>1330</v>
      </c>
      <c r="C1155" s="77">
        <v>22081</v>
      </c>
      <c r="D1155" s="78">
        <v>99919</v>
      </c>
      <c r="E1155" s="76" t="s">
        <v>2</v>
      </c>
      <c r="F1155" s="79">
        <v>0.69500000000000006</v>
      </c>
    </row>
    <row r="1156" spans="1:6" x14ac:dyDescent="0.25">
      <c r="A1156" s="80" t="s">
        <v>1103</v>
      </c>
      <c r="B1156" s="81" t="s">
        <v>1330</v>
      </c>
      <c r="C1156" s="82">
        <v>22083</v>
      </c>
      <c r="D1156" s="83">
        <v>99919</v>
      </c>
      <c r="E1156" s="81" t="s">
        <v>2</v>
      </c>
      <c r="F1156" s="84">
        <v>0.69500000000000006</v>
      </c>
    </row>
    <row r="1157" spans="1:6" x14ac:dyDescent="0.25">
      <c r="A1157" s="75" t="s">
        <v>1359</v>
      </c>
      <c r="B1157" s="76" t="s">
        <v>1330</v>
      </c>
      <c r="C1157" s="77">
        <v>22085</v>
      </c>
      <c r="D1157" s="78">
        <v>99919</v>
      </c>
      <c r="E1157" s="76" t="s">
        <v>2</v>
      </c>
      <c r="F1157" s="79">
        <v>0.69500000000000006</v>
      </c>
    </row>
    <row r="1158" spans="1:6" x14ac:dyDescent="0.25">
      <c r="A1158" s="80" t="s">
        <v>1360</v>
      </c>
      <c r="B1158" s="81" t="s">
        <v>1330</v>
      </c>
      <c r="C1158" s="82">
        <v>22087</v>
      </c>
      <c r="D1158" s="83">
        <v>35380</v>
      </c>
      <c r="E1158" s="81" t="s">
        <v>468</v>
      </c>
      <c r="F1158" s="84">
        <v>0.83000000000000007</v>
      </c>
    </row>
    <row r="1159" spans="1:6" x14ac:dyDescent="0.25">
      <c r="A1159" s="75" t="s">
        <v>1361</v>
      </c>
      <c r="B1159" s="76" t="s">
        <v>1330</v>
      </c>
      <c r="C1159" s="77">
        <v>22089</v>
      </c>
      <c r="D1159" s="78">
        <v>35380</v>
      </c>
      <c r="E1159" s="76" t="s">
        <v>468</v>
      </c>
      <c r="F1159" s="79">
        <v>0.83000000000000007</v>
      </c>
    </row>
    <row r="1160" spans="1:6" x14ac:dyDescent="0.25">
      <c r="A1160" s="80" t="s">
        <v>1362</v>
      </c>
      <c r="B1160" s="81" t="s">
        <v>1330</v>
      </c>
      <c r="C1160" s="82">
        <v>22091</v>
      </c>
      <c r="D1160" s="83">
        <v>12940</v>
      </c>
      <c r="E1160" s="81" t="s">
        <v>468</v>
      </c>
      <c r="F1160" s="84">
        <v>0.79169999999999996</v>
      </c>
    </row>
    <row r="1161" spans="1:6" x14ac:dyDescent="0.25">
      <c r="A1161" s="75" t="s">
        <v>1363</v>
      </c>
      <c r="B1161" s="76" t="s">
        <v>1330</v>
      </c>
      <c r="C1161" s="77">
        <v>22093</v>
      </c>
      <c r="D1161" s="78">
        <v>35380</v>
      </c>
      <c r="E1161" s="76" t="s">
        <v>468</v>
      </c>
      <c r="F1161" s="79">
        <v>0.83000000000000007</v>
      </c>
    </row>
    <row r="1162" spans="1:6" x14ac:dyDescent="0.25">
      <c r="A1162" s="80" t="s">
        <v>1364</v>
      </c>
      <c r="B1162" s="81" t="s">
        <v>1330</v>
      </c>
      <c r="C1162" s="82">
        <v>22095</v>
      </c>
      <c r="D1162" s="83">
        <v>35380</v>
      </c>
      <c r="E1162" s="81" t="s">
        <v>468</v>
      </c>
      <c r="F1162" s="84">
        <v>0.83000000000000007</v>
      </c>
    </row>
    <row r="1163" spans="1:6" x14ac:dyDescent="0.25">
      <c r="A1163" s="75" t="s">
        <v>1365</v>
      </c>
      <c r="B1163" s="76" t="s">
        <v>1330</v>
      </c>
      <c r="C1163" s="77">
        <v>22097</v>
      </c>
      <c r="D1163" s="78">
        <v>99919</v>
      </c>
      <c r="E1163" s="76" t="s">
        <v>2</v>
      </c>
      <c r="F1163" s="79">
        <v>0.69500000000000006</v>
      </c>
    </row>
    <row r="1164" spans="1:6" x14ac:dyDescent="0.25">
      <c r="A1164" s="80" t="s">
        <v>1366</v>
      </c>
      <c r="B1164" s="81" t="s">
        <v>1330</v>
      </c>
      <c r="C1164" s="82">
        <v>22099</v>
      </c>
      <c r="D1164" s="83">
        <v>29180</v>
      </c>
      <c r="E1164" s="81" t="s">
        <v>468</v>
      </c>
      <c r="F1164" s="84">
        <v>0.77410000000000001</v>
      </c>
    </row>
    <row r="1165" spans="1:6" x14ac:dyDescent="0.25">
      <c r="A1165" s="75" t="s">
        <v>1367</v>
      </c>
      <c r="B1165" s="76" t="s">
        <v>1330</v>
      </c>
      <c r="C1165" s="77">
        <v>22101</v>
      </c>
      <c r="D1165" s="78">
        <v>99919</v>
      </c>
      <c r="E1165" s="76" t="s">
        <v>2</v>
      </c>
      <c r="F1165" s="79">
        <v>0.69500000000000006</v>
      </c>
    </row>
    <row r="1166" spans="1:6" x14ac:dyDescent="0.25">
      <c r="A1166" s="80" t="s">
        <v>1368</v>
      </c>
      <c r="B1166" s="81" t="s">
        <v>1330</v>
      </c>
      <c r="C1166" s="82">
        <v>22103</v>
      </c>
      <c r="D1166" s="83">
        <v>35380</v>
      </c>
      <c r="E1166" s="81" t="s">
        <v>468</v>
      </c>
      <c r="F1166" s="84">
        <v>0.83000000000000007</v>
      </c>
    </row>
    <row r="1167" spans="1:6" x14ac:dyDescent="0.25">
      <c r="A1167" s="75" t="s">
        <v>1369</v>
      </c>
      <c r="B1167" s="76" t="s">
        <v>1330</v>
      </c>
      <c r="C1167" s="77">
        <v>22105</v>
      </c>
      <c r="D1167" s="78">
        <v>25220</v>
      </c>
      <c r="E1167" s="76" t="s">
        <v>468</v>
      </c>
      <c r="F1167" s="79">
        <v>0.80249999999999999</v>
      </c>
    </row>
    <row r="1168" spans="1:6" x14ac:dyDescent="0.25">
      <c r="A1168" s="80" t="s">
        <v>1370</v>
      </c>
      <c r="B1168" s="81" t="s">
        <v>1330</v>
      </c>
      <c r="C1168" s="82">
        <v>22107</v>
      </c>
      <c r="D1168" s="83">
        <v>99919</v>
      </c>
      <c r="E1168" s="81" t="s">
        <v>2</v>
      </c>
      <c r="F1168" s="84">
        <v>0.69500000000000006</v>
      </c>
    </row>
    <row r="1169" spans="1:6" x14ac:dyDescent="0.25">
      <c r="A1169" s="75" t="s">
        <v>1371</v>
      </c>
      <c r="B1169" s="76" t="s">
        <v>1330</v>
      </c>
      <c r="C1169" s="77">
        <v>22109</v>
      </c>
      <c r="D1169" s="78">
        <v>26380</v>
      </c>
      <c r="E1169" s="76" t="s">
        <v>468</v>
      </c>
      <c r="F1169" s="79">
        <v>0.68680000000000008</v>
      </c>
    </row>
    <row r="1170" spans="1:6" x14ac:dyDescent="0.25">
      <c r="A1170" s="80" t="s">
        <v>730</v>
      </c>
      <c r="B1170" s="81" t="s">
        <v>1330</v>
      </c>
      <c r="C1170" s="82">
        <v>22111</v>
      </c>
      <c r="D1170" s="83">
        <v>33740</v>
      </c>
      <c r="E1170" s="81" t="s">
        <v>468</v>
      </c>
      <c r="F1170" s="84">
        <v>0.75090000000000001</v>
      </c>
    </row>
    <row r="1171" spans="1:6" x14ac:dyDescent="0.25">
      <c r="A1171" s="75" t="s">
        <v>1110</v>
      </c>
      <c r="B1171" s="76" t="s">
        <v>1330</v>
      </c>
      <c r="C1171" s="77">
        <v>22113</v>
      </c>
      <c r="D1171" s="78">
        <v>29180</v>
      </c>
      <c r="E1171" s="76" t="s">
        <v>468</v>
      </c>
      <c r="F1171" s="79">
        <v>0.77410000000000001</v>
      </c>
    </row>
    <row r="1172" spans="1:6" x14ac:dyDescent="0.25">
      <c r="A1172" s="80" t="s">
        <v>1372</v>
      </c>
      <c r="B1172" s="81" t="s">
        <v>1330</v>
      </c>
      <c r="C1172" s="82">
        <v>22115</v>
      </c>
      <c r="D1172" s="83">
        <v>99919</v>
      </c>
      <c r="E1172" s="81" t="s">
        <v>2</v>
      </c>
      <c r="F1172" s="84">
        <v>0.69500000000000006</v>
      </c>
    </row>
    <row r="1173" spans="1:6" x14ac:dyDescent="0.25">
      <c r="A1173" s="75" t="s">
        <v>628</v>
      </c>
      <c r="B1173" s="76" t="s">
        <v>1330</v>
      </c>
      <c r="C1173" s="77">
        <v>22117</v>
      </c>
      <c r="D1173" s="78">
        <v>99919</v>
      </c>
      <c r="E1173" s="76" t="s">
        <v>2</v>
      </c>
      <c r="F1173" s="79">
        <v>0.69500000000000006</v>
      </c>
    </row>
    <row r="1174" spans="1:6" x14ac:dyDescent="0.25">
      <c r="A1174" s="80" t="s">
        <v>1016</v>
      </c>
      <c r="B1174" s="81" t="s">
        <v>1330</v>
      </c>
      <c r="C1174" s="82">
        <v>22119</v>
      </c>
      <c r="D1174" s="83">
        <v>99919</v>
      </c>
      <c r="E1174" s="81" t="s">
        <v>467</v>
      </c>
      <c r="F1174" s="84">
        <v>0.69500000000000006</v>
      </c>
    </row>
    <row r="1175" spans="1:6" x14ac:dyDescent="0.25">
      <c r="A1175" s="75" t="s">
        <v>1373</v>
      </c>
      <c r="B1175" s="76" t="s">
        <v>1330</v>
      </c>
      <c r="C1175" s="77">
        <v>22121</v>
      </c>
      <c r="D1175" s="78">
        <v>12940</v>
      </c>
      <c r="E1175" s="76" t="s">
        <v>468</v>
      </c>
      <c r="F1175" s="79">
        <v>0.79169999999999996</v>
      </c>
    </row>
    <row r="1176" spans="1:6" x14ac:dyDescent="0.25">
      <c r="A1176" s="80" t="s">
        <v>1374</v>
      </c>
      <c r="B1176" s="81" t="s">
        <v>1330</v>
      </c>
      <c r="C1176" s="82">
        <v>22123</v>
      </c>
      <c r="D1176" s="83">
        <v>99919</v>
      </c>
      <c r="E1176" s="81" t="s">
        <v>2</v>
      </c>
      <c r="F1176" s="84">
        <v>0.69500000000000006</v>
      </c>
    </row>
    <row r="1177" spans="1:6" x14ac:dyDescent="0.25">
      <c r="A1177" s="75" t="s">
        <v>1375</v>
      </c>
      <c r="B1177" s="76" t="s">
        <v>1330</v>
      </c>
      <c r="C1177" s="77">
        <v>22125</v>
      </c>
      <c r="D1177" s="78">
        <v>12940</v>
      </c>
      <c r="E1177" s="76" t="s">
        <v>468</v>
      </c>
      <c r="F1177" s="79">
        <v>0.79169999999999996</v>
      </c>
    </row>
    <row r="1178" spans="1:6" x14ac:dyDescent="0.25">
      <c r="A1178" s="80" t="s">
        <v>1376</v>
      </c>
      <c r="B1178" s="81" t="s">
        <v>1330</v>
      </c>
      <c r="C1178" s="82">
        <v>22127</v>
      </c>
      <c r="D1178" s="83">
        <v>99919</v>
      </c>
      <c r="E1178" s="81" t="s">
        <v>2</v>
      </c>
      <c r="F1178" s="84">
        <v>0.69500000000000006</v>
      </c>
    </row>
    <row r="1179" spans="1:6" x14ac:dyDescent="0.25">
      <c r="A1179" s="75" t="s">
        <v>1377</v>
      </c>
      <c r="B1179" s="76" t="s">
        <v>1378</v>
      </c>
      <c r="C1179" s="77">
        <v>23001</v>
      </c>
      <c r="D1179" s="78">
        <v>30340</v>
      </c>
      <c r="E1179" s="76" t="s">
        <v>468</v>
      </c>
      <c r="F1179" s="79">
        <v>0.86670000000000003</v>
      </c>
    </row>
    <row r="1180" spans="1:6" x14ac:dyDescent="0.25">
      <c r="A1180" s="80" t="s">
        <v>1379</v>
      </c>
      <c r="B1180" s="81" t="s">
        <v>1378</v>
      </c>
      <c r="C1180" s="82">
        <v>23003</v>
      </c>
      <c r="D1180" s="83">
        <v>99920</v>
      </c>
      <c r="E1180" s="81" t="s">
        <v>467</v>
      </c>
      <c r="F1180" s="84">
        <v>0.82820000000000005</v>
      </c>
    </row>
    <row r="1181" spans="1:6" x14ac:dyDescent="0.25">
      <c r="A1181" s="75" t="s">
        <v>1072</v>
      </c>
      <c r="B1181" s="76" t="s">
        <v>1378</v>
      </c>
      <c r="C1181" s="77">
        <v>23005</v>
      </c>
      <c r="D1181" s="78">
        <v>38860</v>
      </c>
      <c r="E1181" s="76" t="s">
        <v>468</v>
      </c>
      <c r="F1181" s="79">
        <v>0.98470000000000002</v>
      </c>
    </row>
    <row r="1182" spans="1:6" x14ac:dyDescent="0.25">
      <c r="A1182" s="80" t="s">
        <v>593</v>
      </c>
      <c r="B1182" s="81" t="s">
        <v>1378</v>
      </c>
      <c r="C1182" s="82">
        <v>23007</v>
      </c>
      <c r="D1182" s="83">
        <v>99920</v>
      </c>
      <c r="E1182" s="81" t="s">
        <v>467</v>
      </c>
      <c r="F1182" s="84">
        <v>0.82820000000000005</v>
      </c>
    </row>
    <row r="1183" spans="1:6" x14ac:dyDescent="0.25">
      <c r="A1183" s="75" t="s">
        <v>965</v>
      </c>
      <c r="B1183" s="76" t="s">
        <v>1378</v>
      </c>
      <c r="C1183" s="77">
        <v>23009</v>
      </c>
      <c r="D1183" s="78">
        <v>99920</v>
      </c>
      <c r="E1183" s="76" t="s">
        <v>467</v>
      </c>
      <c r="F1183" s="79">
        <v>0.82820000000000005</v>
      </c>
    </row>
    <row r="1184" spans="1:6" x14ac:dyDescent="0.25">
      <c r="A1184" s="80" t="s">
        <v>1380</v>
      </c>
      <c r="B1184" s="81" t="s">
        <v>1378</v>
      </c>
      <c r="C1184" s="82">
        <v>23011</v>
      </c>
      <c r="D1184" s="83">
        <v>99920</v>
      </c>
      <c r="E1184" s="81" t="s">
        <v>467</v>
      </c>
      <c r="F1184" s="84">
        <v>0.82820000000000005</v>
      </c>
    </row>
    <row r="1185" spans="1:6" x14ac:dyDescent="0.25">
      <c r="A1185" s="75" t="s">
        <v>1088</v>
      </c>
      <c r="B1185" s="76" t="s">
        <v>1378</v>
      </c>
      <c r="C1185" s="77">
        <v>23013</v>
      </c>
      <c r="D1185" s="78">
        <v>99920</v>
      </c>
      <c r="E1185" s="76" t="s">
        <v>467</v>
      </c>
      <c r="F1185" s="79">
        <v>0.82820000000000005</v>
      </c>
    </row>
    <row r="1186" spans="1:6" x14ac:dyDescent="0.25">
      <c r="A1186" s="80" t="s">
        <v>707</v>
      </c>
      <c r="B1186" s="81" t="s">
        <v>1378</v>
      </c>
      <c r="C1186" s="82">
        <v>23015</v>
      </c>
      <c r="D1186" s="83">
        <v>99920</v>
      </c>
      <c r="E1186" s="81" t="s">
        <v>467</v>
      </c>
      <c r="F1186" s="84">
        <v>0.82820000000000005</v>
      </c>
    </row>
    <row r="1187" spans="1:6" x14ac:dyDescent="0.25">
      <c r="A1187" s="75" t="s">
        <v>1381</v>
      </c>
      <c r="B1187" s="76" t="s">
        <v>1378</v>
      </c>
      <c r="C1187" s="77">
        <v>23017</v>
      </c>
      <c r="D1187" s="78">
        <v>99920</v>
      </c>
      <c r="E1187" s="76" t="s">
        <v>467</v>
      </c>
      <c r="F1187" s="79">
        <v>0.82820000000000005</v>
      </c>
    </row>
    <row r="1188" spans="1:6" x14ac:dyDescent="0.25">
      <c r="A1188" s="80" t="s">
        <v>1382</v>
      </c>
      <c r="B1188" s="81" t="s">
        <v>1378</v>
      </c>
      <c r="C1188" s="82">
        <v>23019</v>
      </c>
      <c r="D1188" s="83">
        <v>12620</v>
      </c>
      <c r="E1188" s="81" t="s">
        <v>468</v>
      </c>
      <c r="F1188" s="84">
        <v>0.91620000000000001</v>
      </c>
    </row>
    <row r="1189" spans="1:6" x14ac:dyDescent="0.25">
      <c r="A1189" s="75" t="s">
        <v>1383</v>
      </c>
      <c r="B1189" s="76" t="s">
        <v>1378</v>
      </c>
      <c r="C1189" s="77">
        <v>23021</v>
      </c>
      <c r="D1189" s="78">
        <v>99920</v>
      </c>
      <c r="E1189" s="76" t="s">
        <v>466</v>
      </c>
      <c r="F1189" s="79">
        <v>0.82820000000000005</v>
      </c>
    </row>
    <row r="1190" spans="1:6" x14ac:dyDescent="0.25">
      <c r="A1190" s="80" t="s">
        <v>1384</v>
      </c>
      <c r="B1190" s="81" t="s">
        <v>1378</v>
      </c>
      <c r="C1190" s="82">
        <v>23023</v>
      </c>
      <c r="D1190" s="83">
        <v>38860</v>
      </c>
      <c r="E1190" s="81" t="s">
        <v>468</v>
      </c>
      <c r="F1190" s="84">
        <v>0.98470000000000002</v>
      </c>
    </row>
    <row r="1191" spans="1:6" x14ac:dyDescent="0.25">
      <c r="A1191" s="75" t="s">
        <v>1385</v>
      </c>
      <c r="B1191" s="76" t="s">
        <v>1378</v>
      </c>
      <c r="C1191" s="77">
        <v>23025</v>
      </c>
      <c r="D1191" s="78">
        <v>99920</v>
      </c>
      <c r="E1191" s="76" t="s">
        <v>467</v>
      </c>
      <c r="F1191" s="79">
        <v>0.82820000000000005</v>
      </c>
    </row>
    <row r="1192" spans="1:6" x14ac:dyDescent="0.25">
      <c r="A1192" s="80" t="s">
        <v>1386</v>
      </c>
      <c r="B1192" s="81" t="s">
        <v>1378</v>
      </c>
      <c r="C1192" s="82">
        <v>23027</v>
      </c>
      <c r="D1192" s="83">
        <v>99920</v>
      </c>
      <c r="E1192" s="81" t="s">
        <v>467</v>
      </c>
      <c r="F1192" s="84">
        <v>0.82820000000000005</v>
      </c>
    </row>
    <row r="1193" spans="1:6" x14ac:dyDescent="0.25">
      <c r="A1193" s="75" t="s">
        <v>628</v>
      </c>
      <c r="B1193" s="76" t="s">
        <v>1378</v>
      </c>
      <c r="C1193" s="77">
        <v>23029</v>
      </c>
      <c r="D1193" s="78">
        <v>99920</v>
      </c>
      <c r="E1193" s="76" t="s">
        <v>467</v>
      </c>
      <c r="F1193" s="79">
        <v>0.82820000000000005</v>
      </c>
    </row>
    <row r="1194" spans="1:6" x14ac:dyDescent="0.25">
      <c r="A1194" s="80" t="s">
        <v>1387</v>
      </c>
      <c r="B1194" s="81" t="s">
        <v>1378</v>
      </c>
      <c r="C1194" s="82">
        <v>23031</v>
      </c>
      <c r="D1194" s="83">
        <v>38860</v>
      </c>
      <c r="E1194" s="81" t="s">
        <v>468</v>
      </c>
      <c r="F1194" s="84">
        <v>0.98470000000000002</v>
      </c>
    </row>
    <row r="1195" spans="1:6" x14ac:dyDescent="0.25">
      <c r="A1195" s="75" t="s">
        <v>1388</v>
      </c>
      <c r="B1195" s="76" t="s">
        <v>1389</v>
      </c>
      <c r="C1195" s="77">
        <v>24001</v>
      </c>
      <c r="D1195" s="78">
        <v>19060</v>
      </c>
      <c r="E1195" s="76" t="s">
        <v>468</v>
      </c>
      <c r="F1195" s="79">
        <v>0.90239999999999998</v>
      </c>
    </row>
    <row r="1196" spans="1:6" x14ac:dyDescent="0.25">
      <c r="A1196" s="80" t="s">
        <v>1390</v>
      </c>
      <c r="B1196" s="81" t="s">
        <v>1389</v>
      </c>
      <c r="C1196" s="82">
        <v>24003</v>
      </c>
      <c r="D1196" s="83">
        <v>12580</v>
      </c>
      <c r="E1196" s="81" t="s">
        <v>468</v>
      </c>
      <c r="F1196" s="84">
        <v>0.95140000000000002</v>
      </c>
    </row>
    <row r="1197" spans="1:6" x14ac:dyDescent="0.25">
      <c r="A1197" s="75" t="s">
        <v>1391</v>
      </c>
      <c r="B1197" s="76" t="s">
        <v>1389</v>
      </c>
      <c r="C1197" s="77">
        <v>24005</v>
      </c>
      <c r="D1197" s="78">
        <v>12580</v>
      </c>
      <c r="E1197" s="76" t="s">
        <v>468</v>
      </c>
      <c r="F1197" s="79">
        <v>0.95140000000000002</v>
      </c>
    </row>
    <row r="1198" spans="1:6" x14ac:dyDescent="0.25">
      <c r="A1198" s="80" t="s">
        <v>1392</v>
      </c>
      <c r="B1198" s="81" t="s">
        <v>1389</v>
      </c>
      <c r="C1198" s="82">
        <v>24009</v>
      </c>
      <c r="D1198" s="83">
        <v>47894</v>
      </c>
      <c r="E1198" s="81" t="s">
        <v>468</v>
      </c>
      <c r="F1198" s="84">
        <v>1.0202</v>
      </c>
    </row>
    <row r="1199" spans="1:6" x14ac:dyDescent="0.25">
      <c r="A1199" s="75" t="s">
        <v>1393</v>
      </c>
      <c r="B1199" s="76" t="s">
        <v>1389</v>
      </c>
      <c r="C1199" s="77">
        <v>24011</v>
      </c>
      <c r="D1199" s="78">
        <v>99921</v>
      </c>
      <c r="E1199" s="76" t="s">
        <v>467</v>
      </c>
      <c r="F1199" s="79">
        <v>0.85120000000000007</v>
      </c>
    </row>
    <row r="1200" spans="1:6" x14ac:dyDescent="0.25">
      <c r="A1200" s="80" t="s">
        <v>684</v>
      </c>
      <c r="B1200" s="81" t="s">
        <v>1389</v>
      </c>
      <c r="C1200" s="82">
        <v>24013</v>
      </c>
      <c r="D1200" s="83">
        <v>12580</v>
      </c>
      <c r="E1200" s="81" t="s">
        <v>468</v>
      </c>
      <c r="F1200" s="84">
        <v>0.95140000000000002</v>
      </c>
    </row>
    <row r="1201" spans="1:6" x14ac:dyDescent="0.25">
      <c r="A1201" s="75" t="s">
        <v>1394</v>
      </c>
      <c r="B1201" s="76" t="s">
        <v>1389</v>
      </c>
      <c r="C1201" s="77">
        <v>24015</v>
      </c>
      <c r="D1201" s="78">
        <v>48864</v>
      </c>
      <c r="E1201" s="76" t="s">
        <v>468</v>
      </c>
      <c r="F1201" s="79">
        <v>1.0939000000000001</v>
      </c>
    </row>
    <row r="1202" spans="1:6" x14ac:dyDescent="0.25">
      <c r="A1202" s="80" t="s">
        <v>1395</v>
      </c>
      <c r="B1202" s="81" t="s">
        <v>1389</v>
      </c>
      <c r="C1202" s="82">
        <v>24017</v>
      </c>
      <c r="D1202" s="83">
        <v>47894</v>
      </c>
      <c r="E1202" s="81" t="s">
        <v>468</v>
      </c>
      <c r="F1202" s="84">
        <v>1.0202</v>
      </c>
    </row>
    <row r="1203" spans="1:6" x14ac:dyDescent="0.25">
      <c r="A1203" s="75" t="s">
        <v>1396</v>
      </c>
      <c r="B1203" s="76" t="s">
        <v>1389</v>
      </c>
      <c r="C1203" s="77">
        <v>24019</v>
      </c>
      <c r="D1203" s="78">
        <v>99921</v>
      </c>
      <c r="E1203" s="76" t="s">
        <v>467</v>
      </c>
      <c r="F1203" s="79">
        <v>0.85120000000000007</v>
      </c>
    </row>
    <row r="1204" spans="1:6" x14ac:dyDescent="0.25">
      <c r="A1204" s="80" t="s">
        <v>1397</v>
      </c>
      <c r="B1204" s="81" t="s">
        <v>1389</v>
      </c>
      <c r="C1204" s="82">
        <v>24021</v>
      </c>
      <c r="D1204" s="83">
        <v>23224</v>
      </c>
      <c r="E1204" s="81" t="s">
        <v>468</v>
      </c>
      <c r="F1204" s="84">
        <v>0.97550000000000003</v>
      </c>
    </row>
    <row r="1205" spans="1:6" x14ac:dyDescent="0.25">
      <c r="A1205" s="75" t="s">
        <v>1398</v>
      </c>
      <c r="B1205" s="76" t="s">
        <v>1389</v>
      </c>
      <c r="C1205" s="77">
        <v>24023</v>
      </c>
      <c r="D1205" s="78">
        <v>99921</v>
      </c>
      <c r="E1205" s="76" t="s">
        <v>467</v>
      </c>
      <c r="F1205" s="79">
        <v>0.85120000000000007</v>
      </c>
    </row>
    <row r="1206" spans="1:6" x14ac:dyDescent="0.25">
      <c r="A1206" s="80" t="s">
        <v>1399</v>
      </c>
      <c r="B1206" s="81" t="s">
        <v>1389</v>
      </c>
      <c r="C1206" s="82">
        <v>24025</v>
      </c>
      <c r="D1206" s="83">
        <v>12580</v>
      </c>
      <c r="E1206" s="81" t="s">
        <v>468</v>
      </c>
      <c r="F1206" s="84">
        <v>0.95140000000000002</v>
      </c>
    </row>
    <row r="1207" spans="1:6" x14ac:dyDescent="0.25">
      <c r="A1207" s="75" t="s">
        <v>702</v>
      </c>
      <c r="B1207" s="76" t="s">
        <v>1389</v>
      </c>
      <c r="C1207" s="77">
        <v>24027</v>
      </c>
      <c r="D1207" s="78">
        <v>12580</v>
      </c>
      <c r="E1207" s="76" t="s">
        <v>468</v>
      </c>
      <c r="F1207" s="79">
        <v>0.95140000000000002</v>
      </c>
    </row>
    <row r="1208" spans="1:6" x14ac:dyDescent="0.25">
      <c r="A1208" s="80" t="s">
        <v>857</v>
      </c>
      <c r="B1208" s="81" t="s">
        <v>1389</v>
      </c>
      <c r="C1208" s="82">
        <v>24029</v>
      </c>
      <c r="D1208" s="83">
        <v>99921</v>
      </c>
      <c r="E1208" s="81" t="s">
        <v>467</v>
      </c>
      <c r="F1208" s="84">
        <v>0.85120000000000007</v>
      </c>
    </row>
    <row r="1209" spans="1:6" x14ac:dyDescent="0.25">
      <c r="A1209" s="75" t="s">
        <v>614</v>
      </c>
      <c r="B1209" s="76" t="s">
        <v>1389</v>
      </c>
      <c r="C1209" s="77">
        <v>24031</v>
      </c>
      <c r="D1209" s="78">
        <v>23224</v>
      </c>
      <c r="E1209" s="76" t="s">
        <v>468</v>
      </c>
      <c r="F1209" s="79">
        <v>0.97550000000000003</v>
      </c>
    </row>
    <row r="1210" spans="1:6" x14ac:dyDescent="0.25">
      <c r="A1210" s="80" t="s">
        <v>1400</v>
      </c>
      <c r="B1210" s="81" t="s">
        <v>1389</v>
      </c>
      <c r="C1210" s="82">
        <v>24033</v>
      </c>
      <c r="D1210" s="83">
        <v>47894</v>
      </c>
      <c r="E1210" s="81" t="s">
        <v>468</v>
      </c>
      <c r="F1210" s="84">
        <v>1.0202</v>
      </c>
    </row>
    <row r="1211" spans="1:6" x14ac:dyDescent="0.25">
      <c r="A1211" s="75" t="s">
        <v>1401</v>
      </c>
      <c r="B1211" s="76" t="s">
        <v>1389</v>
      </c>
      <c r="C1211" s="77">
        <v>24035</v>
      </c>
      <c r="D1211" s="78">
        <v>12580</v>
      </c>
      <c r="E1211" s="76" t="s">
        <v>468</v>
      </c>
      <c r="F1211" s="79">
        <v>0.95140000000000002</v>
      </c>
    </row>
    <row r="1212" spans="1:6" x14ac:dyDescent="0.25">
      <c r="A1212" s="80" t="s">
        <v>1402</v>
      </c>
      <c r="B1212" s="81" t="s">
        <v>1389</v>
      </c>
      <c r="C1212" s="82">
        <v>24037</v>
      </c>
      <c r="D1212" s="83">
        <v>15680</v>
      </c>
      <c r="E1212" s="81" t="s">
        <v>468</v>
      </c>
      <c r="F1212" s="84">
        <v>0.87639999999999996</v>
      </c>
    </row>
    <row r="1213" spans="1:6" x14ac:dyDescent="0.25">
      <c r="A1213" s="75" t="s">
        <v>1385</v>
      </c>
      <c r="B1213" s="76" t="s">
        <v>1389</v>
      </c>
      <c r="C1213" s="77">
        <v>24039</v>
      </c>
      <c r="D1213" s="78">
        <v>41540</v>
      </c>
      <c r="E1213" s="76" t="s">
        <v>468</v>
      </c>
      <c r="F1213" s="79">
        <v>0.92200000000000004</v>
      </c>
    </row>
    <row r="1214" spans="1:6" x14ac:dyDescent="0.25">
      <c r="A1214" s="80" t="s">
        <v>999</v>
      </c>
      <c r="B1214" s="81" t="s">
        <v>1389</v>
      </c>
      <c r="C1214" s="82">
        <v>24041</v>
      </c>
      <c r="D1214" s="83">
        <v>99921</v>
      </c>
      <c r="E1214" s="81" t="s">
        <v>467</v>
      </c>
      <c r="F1214" s="84">
        <v>0.85120000000000007</v>
      </c>
    </row>
    <row r="1215" spans="1:6" x14ac:dyDescent="0.25">
      <c r="A1215" s="75" t="s">
        <v>628</v>
      </c>
      <c r="B1215" s="76" t="s">
        <v>1389</v>
      </c>
      <c r="C1215" s="77">
        <v>24043</v>
      </c>
      <c r="D1215" s="78">
        <v>25180</v>
      </c>
      <c r="E1215" s="76" t="s">
        <v>468</v>
      </c>
      <c r="F1215" s="79">
        <v>0.86780000000000002</v>
      </c>
    </row>
    <row r="1216" spans="1:6" x14ac:dyDescent="0.25">
      <c r="A1216" s="80" t="s">
        <v>1403</v>
      </c>
      <c r="B1216" s="81" t="s">
        <v>1389</v>
      </c>
      <c r="C1216" s="82">
        <v>24045</v>
      </c>
      <c r="D1216" s="83">
        <v>41540</v>
      </c>
      <c r="E1216" s="81" t="s">
        <v>468</v>
      </c>
      <c r="F1216" s="84">
        <v>0.92200000000000004</v>
      </c>
    </row>
    <row r="1217" spans="1:6" x14ac:dyDescent="0.25">
      <c r="A1217" s="75" t="s">
        <v>1404</v>
      </c>
      <c r="B1217" s="76" t="s">
        <v>1389</v>
      </c>
      <c r="C1217" s="77">
        <v>24047</v>
      </c>
      <c r="D1217" s="78">
        <v>41540</v>
      </c>
      <c r="E1217" s="76" t="s">
        <v>468</v>
      </c>
      <c r="F1217" s="79">
        <v>0.92200000000000004</v>
      </c>
    </row>
    <row r="1218" spans="1:6" x14ac:dyDescent="0.25">
      <c r="A1218" s="80" t="s">
        <v>1405</v>
      </c>
      <c r="B1218" s="81" t="s">
        <v>1389</v>
      </c>
      <c r="C1218" s="82">
        <v>24510</v>
      </c>
      <c r="D1218" s="83">
        <v>12580</v>
      </c>
      <c r="E1218" s="81" t="s">
        <v>468</v>
      </c>
      <c r="F1218" s="84">
        <v>0.95140000000000002</v>
      </c>
    </row>
    <row r="1219" spans="1:6" x14ac:dyDescent="0.25">
      <c r="A1219" s="75" t="s">
        <v>1406</v>
      </c>
      <c r="B1219" s="76" t="s">
        <v>1407</v>
      </c>
      <c r="C1219" s="77">
        <v>25001</v>
      </c>
      <c r="D1219" s="78">
        <v>12620</v>
      </c>
      <c r="E1219" s="76" t="s">
        <v>468</v>
      </c>
      <c r="F1219" s="79">
        <v>1.2098</v>
      </c>
    </row>
    <row r="1220" spans="1:6" x14ac:dyDescent="0.25">
      <c r="A1220" s="80" t="s">
        <v>1408</v>
      </c>
      <c r="B1220" s="81" t="s">
        <v>1407</v>
      </c>
      <c r="C1220" s="82">
        <v>25003</v>
      </c>
      <c r="D1220" s="83">
        <v>38340</v>
      </c>
      <c r="E1220" s="81" t="s">
        <v>468</v>
      </c>
      <c r="F1220" s="84">
        <v>1.0406</v>
      </c>
    </row>
    <row r="1221" spans="1:6" x14ac:dyDescent="0.25">
      <c r="A1221" s="75" t="s">
        <v>1409</v>
      </c>
      <c r="B1221" s="76" t="s">
        <v>1407</v>
      </c>
      <c r="C1221" s="77">
        <v>25005</v>
      </c>
      <c r="D1221" s="78">
        <v>39300</v>
      </c>
      <c r="E1221" s="76" t="s">
        <v>468</v>
      </c>
      <c r="F1221" s="79">
        <v>1.0262</v>
      </c>
    </row>
    <row r="1222" spans="1:6" x14ac:dyDescent="0.25">
      <c r="A1222" s="80" t="s">
        <v>1410</v>
      </c>
      <c r="B1222" s="81" t="s">
        <v>1407</v>
      </c>
      <c r="C1222" s="82">
        <v>25007</v>
      </c>
      <c r="D1222" s="83">
        <v>99922</v>
      </c>
      <c r="E1222" s="81" t="s">
        <v>467</v>
      </c>
      <c r="F1222" s="84">
        <v>1.3117000000000001</v>
      </c>
    </row>
    <row r="1223" spans="1:6" x14ac:dyDescent="0.25">
      <c r="A1223" s="75" t="s">
        <v>1411</v>
      </c>
      <c r="B1223" s="76" t="s">
        <v>1407</v>
      </c>
      <c r="C1223" s="77">
        <v>25009</v>
      </c>
      <c r="D1223" s="78">
        <v>15764</v>
      </c>
      <c r="E1223" s="76" t="s">
        <v>468</v>
      </c>
      <c r="F1223" s="79">
        <v>1.0852999999999999</v>
      </c>
    </row>
    <row r="1224" spans="1:6" x14ac:dyDescent="0.25">
      <c r="A1224" s="80" t="s">
        <v>593</v>
      </c>
      <c r="B1224" s="81" t="s">
        <v>1407</v>
      </c>
      <c r="C1224" s="82">
        <v>25011</v>
      </c>
      <c r="D1224" s="83">
        <v>44140</v>
      </c>
      <c r="E1224" s="81" t="s">
        <v>468</v>
      </c>
      <c r="F1224" s="84">
        <v>0.94500000000000006</v>
      </c>
    </row>
    <row r="1225" spans="1:6" x14ac:dyDescent="0.25">
      <c r="A1225" s="75" t="s">
        <v>1412</v>
      </c>
      <c r="B1225" s="76" t="s">
        <v>1407</v>
      </c>
      <c r="C1225" s="77">
        <v>25013</v>
      </c>
      <c r="D1225" s="78">
        <v>44140</v>
      </c>
      <c r="E1225" s="76" t="s">
        <v>468</v>
      </c>
      <c r="F1225" s="79">
        <v>0.94500000000000006</v>
      </c>
    </row>
    <row r="1226" spans="1:6" x14ac:dyDescent="0.25">
      <c r="A1226" s="80" t="s">
        <v>1413</v>
      </c>
      <c r="B1226" s="81" t="s">
        <v>1407</v>
      </c>
      <c r="C1226" s="82">
        <v>25015</v>
      </c>
      <c r="D1226" s="83">
        <v>44140</v>
      </c>
      <c r="E1226" s="81" t="s">
        <v>468</v>
      </c>
      <c r="F1226" s="84">
        <v>0.94500000000000006</v>
      </c>
    </row>
    <row r="1227" spans="1:6" x14ac:dyDescent="0.25">
      <c r="A1227" s="75" t="s">
        <v>852</v>
      </c>
      <c r="B1227" s="76" t="s">
        <v>1407</v>
      </c>
      <c r="C1227" s="77">
        <v>25017</v>
      </c>
      <c r="D1227" s="78">
        <v>15764</v>
      </c>
      <c r="E1227" s="76" t="s">
        <v>468</v>
      </c>
      <c r="F1227" s="79">
        <v>1.0852999999999999</v>
      </c>
    </row>
    <row r="1228" spans="1:6" x14ac:dyDescent="0.25">
      <c r="A1228" s="80" t="s">
        <v>1414</v>
      </c>
      <c r="B1228" s="81" t="s">
        <v>1407</v>
      </c>
      <c r="C1228" s="82">
        <v>25019</v>
      </c>
      <c r="D1228" s="83">
        <v>99922</v>
      </c>
      <c r="E1228" s="81" t="s">
        <v>467</v>
      </c>
      <c r="F1228" s="84">
        <v>1.3117000000000001</v>
      </c>
    </row>
    <row r="1229" spans="1:6" x14ac:dyDescent="0.25">
      <c r="A1229" s="75" t="s">
        <v>1415</v>
      </c>
      <c r="B1229" s="76" t="s">
        <v>1407</v>
      </c>
      <c r="C1229" s="77">
        <v>25021</v>
      </c>
      <c r="D1229" s="78">
        <v>14454</v>
      </c>
      <c r="E1229" s="76" t="s">
        <v>468</v>
      </c>
      <c r="F1229" s="79">
        <v>1.2000999999999999</v>
      </c>
    </row>
    <row r="1230" spans="1:6" x14ac:dyDescent="0.25">
      <c r="A1230" s="80" t="s">
        <v>1192</v>
      </c>
      <c r="B1230" s="81" t="s">
        <v>1407</v>
      </c>
      <c r="C1230" s="82">
        <v>25023</v>
      </c>
      <c r="D1230" s="83">
        <v>14454</v>
      </c>
      <c r="E1230" s="81" t="s">
        <v>468</v>
      </c>
      <c r="F1230" s="84">
        <v>1.2000999999999999</v>
      </c>
    </row>
    <row r="1231" spans="1:6" x14ac:dyDescent="0.25">
      <c r="A1231" s="75" t="s">
        <v>1416</v>
      </c>
      <c r="B1231" s="76" t="s">
        <v>1407</v>
      </c>
      <c r="C1231" s="77">
        <v>25025</v>
      </c>
      <c r="D1231" s="78">
        <v>14454</v>
      </c>
      <c r="E1231" s="76" t="s">
        <v>468</v>
      </c>
      <c r="F1231" s="79">
        <v>1.2000999999999999</v>
      </c>
    </row>
    <row r="1232" spans="1:6" x14ac:dyDescent="0.25">
      <c r="A1232" s="80" t="s">
        <v>1404</v>
      </c>
      <c r="B1232" s="81" t="s">
        <v>1407</v>
      </c>
      <c r="C1232" s="82">
        <v>25027</v>
      </c>
      <c r="D1232" s="83">
        <v>49340</v>
      </c>
      <c r="E1232" s="81" t="s">
        <v>468</v>
      </c>
      <c r="F1232" s="84">
        <v>1.0905</v>
      </c>
    </row>
    <row r="1233" spans="1:6" x14ac:dyDescent="0.25">
      <c r="A1233" s="75" t="s">
        <v>1417</v>
      </c>
      <c r="B1233" s="76" t="s">
        <v>1418</v>
      </c>
      <c r="C1233" s="77">
        <v>26001</v>
      </c>
      <c r="D1233" s="78">
        <v>99923</v>
      </c>
      <c r="E1233" s="76" t="s">
        <v>467</v>
      </c>
      <c r="F1233" s="79">
        <v>0.83919999999999995</v>
      </c>
    </row>
    <row r="1234" spans="1:6" x14ac:dyDescent="0.25">
      <c r="A1234" s="80" t="s">
        <v>1419</v>
      </c>
      <c r="B1234" s="81" t="s">
        <v>1418</v>
      </c>
      <c r="C1234" s="82">
        <v>26003</v>
      </c>
      <c r="D1234" s="83">
        <v>99923</v>
      </c>
      <c r="E1234" s="81" t="s">
        <v>2</v>
      </c>
      <c r="F1234" s="84">
        <v>0.83919999999999995</v>
      </c>
    </row>
    <row r="1235" spans="1:6" x14ac:dyDescent="0.25">
      <c r="A1235" s="75" t="s">
        <v>1420</v>
      </c>
      <c r="B1235" s="76" t="s">
        <v>1418</v>
      </c>
      <c r="C1235" s="77">
        <v>26005</v>
      </c>
      <c r="D1235" s="78">
        <v>99923</v>
      </c>
      <c r="E1235" s="76" t="s">
        <v>467</v>
      </c>
      <c r="F1235" s="79">
        <v>0.83919999999999995</v>
      </c>
    </row>
    <row r="1236" spans="1:6" x14ac:dyDescent="0.25">
      <c r="A1236" s="80" t="s">
        <v>1421</v>
      </c>
      <c r="B1236" s="81" t="s">
        <v>1418</v>
      </c>
      <c r="C1236" s="82">
        <v>26007</v>
      </c>
      <c r="D1236" s="83">
        <v>99923</v>
      </c>
      <c r="E1236" s="81" t="s">
        <v>467</v>
      </c>
      <c r="F1236" s="84">
        <v>0.83919999999999995</v>
      </c>
    </row>
    <row r="1237" spans="1:6" x14ac:dyDescent="0.25">
      <c r="A1237" s="75" t="s">
        <v>1422</v>
      </c>
      <c r="B1237" s="76" t="s">
        <v>1418</v>
      </c>
      <c r="C1237" s="77">
        <v>26009</v>
      </c>
      <c r="D1237" s="78">
        <v>99923</v>
      </c>
      <c r="E1237" s="76" t="s">
        <v>467</v>
      </c>
      <c r="F1237" s="79">
        <v>0.83919999999999995</v>
      </c>
    </row>
    <row r="1238" spans="1:6" x14ac:dyDescent="0.25">
      <c r="A1238" s="80" t="s">
        <v>1423</v>
      </c>
      <c r="B1238" s="81" t="s">
        <v>1418</v>
      </c>
      <c r="C1238" s="82">
        <v>26011</v>
      </c>
      <c r="D1238" s="83">
        <v>99923</v>
      </c>
      <c r="E1238" s="81" t="s">
        <v>467</v>
      </c>
      <c r="F1238" s="84">
        <v>0.83919999999999995</v>
      </c>
    </row>
    <row r="1239" spans="1:6" x14ac:dyDescent="0.25">
      <c r="A1239" s="75" t="s">
        <v>1424</v>
      </c>
      <c r="B1239" s="76" t="s">
        <v>1418</v>
      </c>
      <c r="C1239" s="77">
        <v>26013</v>
      </c>
      <c r="D1239" s="78">
        <v>99923</v>
      </c>
      <c r="E1239" s="76" t="s">
        <v>467</v>
      </c>
      <c r="F1239" s="79">
        <v>0.83919999999999995</v>
      </c>
    </row>
    <row r="1240" spans="1:6" x14ac:dyDescent="0.25">
      <c r="A1240" s="80" t="s">
        <v>1425</v>
      </c>
      <c r="B1240" s="81" t="s">
        <v>1418</v>
      </c>
      <c r="C1240" s="82">
        <v>26015</v>
      </c>
      <c r="D1240" s="83">
        <v>99923</v>
      </c>
      <c r="E1240" s="81" t="s">
        <v>467</v>
      </c>
      <c r="F1240" s="84">
        <v>0.83919999999999995</v>
      </c>
    </row>
    <row r="1241" spans="1:6" x14ac:dyDescent="0.25">
      <c r="A1241" s="75" t="s">
        <v>866</v>
      </c>
      <c r="B1241" s="76" t="s">
        <v>1418</v>
      </c>
      <c r="C1241" s="77">
        <v>26017</v>
      </c>
      <c r="D1241" s="78">
        <v>13020</v>
      </c>
      <c r="E1241" s="76" t="s">
        <v>468</v>
      </c>
      <c r="F1241" s="79">
        <v>0.90690000000000004</v>
      </c>
    </row>
    <row r="1242" spans="1:6" x14ac:dyDescent="0.25">
      <c r="A1242" s="80" t="s">
        <v>1426</v>
      </c>
      <c r="B1242" s="81" t="s">
        <v>1418</v>
      </c>
      <c r="C1242" s="82">
        <v>26019</v>
      </c>
      <c r="D1242" s="83">
        <v>99923</v>
      </c>
      <c r="E1242" s="81" t="s">
        <v>467</v>
      </c>
      <c r="F1242" s="84">
        <v>0.83919999999999995</v>
      </c>
    </row>
    <row r="1243" spans="1:6" x14ac:dyDescent="0.25">
      <c r="A1243" s="75" t="s">
        <v>921</v>
      </c>
      <c r="B1243" s="76" t="s">
        <v>1418</v>
      </c>
      <c r="C1243" s="77">
        <v>26021</v>
      </c>
      <c r="D1243" s="78">
        <v>35660</v>
      </c>
      <c r="E1243" s="76" t="s">
        <v>468</v>
      </c>
      <c r="F1243" s="79">
        <v>0.82590000000000008</v>
      </c>
    </row>
    <row r="1244" spans="1:6" x14ac:dyDescent="0.25">
      <c r="A1244" s="80" t="s">
        <v>1427</v>
      </c>
      <c r="B1244" s="81" t="s">
        <v>1418</v>
      </c>
      <c r="C1244" s="82">
        <v>26023</v>
      </c>
      <c r="D1244" s="83">
        <v>99923</v>
      </c>
      <c r="E1244" s="81" t="s">
        <v>467</v>
      </c>
      <c r="F1244" s="84">
        <v>0.83919999999999995</v>
      </c>
    </row>
    <row r="1245" spans="1:6" x14ac:dyDescent="0.25">
      <c r="A1245" s="75" t="s">
        <v>571</v>
      </c>
      <c r="B1245" s="76" t="s">
        <v>1418</v>
      </c>
      <c r="C1245" s="77">
        <v>26025</v>
      </c>
      <c r="D1245" s="78">
        <v>12980</v>
      </c>
      <c r="E1245" s="76" t="s">
        <v>468</v>
      </c>
      <c r="F1245" s="79">
        <v>0.90459999999999996</v>
      </c>
    </row>
    <row r="1246" spans="1:6" x14ac:dyDescent="0.25">
      <c r="A1246" s="80" t="s">
        <v>1067</v>
      </c>
      <c r="B1246" s="81" t="s">
        <v>1418</v>
      </c>
      <c r="C1246" s="82">
        <v>26027</v>
      </c>
      <c r="D1246" s="83">
        <v>43780</v>
      </c>
      <c r="E1246" s="81" t="s">
        <v>468</v>
      </c>
      <c r="F1246" s="84">
        <v>0.99050000000000005</v>
      </c>
    </row>
    <row r="1247" spans="1:6" x14ac:dyDescent="0.25">
      <c r="A1247" s="75" t="s">
        <v>1428</v>
      </c>
      <c r="B1247" s="76" t="s">
        <v>1418</v>
      </c>
      <c r="C1247" s="77">
        <v>26029</v>
      </c>
      <c r="D1247" s="78">
        <v>99923</v>
      </c>
      <c r="E1247" s="76" t="s">
        <v>467</v>
      </c>
      <c r="F1247" s="79">
        <v>0.83919999999999995</v>
      </c>
    </row>
    <row r="1248" spans="1:6" x14ac:dyDescent="0.25">
      <c r="A1248" s="80" t="s">
        <v>1429</v>
      </c>
      <c r="B1248" s="81" t="s">
        <v>1418</v>
      </c>
      <c r="C1248" s="82">
        <v>26031</v>
      </c>
      <c r="D1248" s="83">
        <v>99923</v>
      </c>
      <c r="E1248" s="81" t="s">
        <v>467</v>
      </c>
      <c r="F1248" s="84">
        <v>0.83919999999999995</v>
      </c>
    </row>
    <row r="1249" spans="1:6" x14ac:dyDescent="0.25">
      <c r="A1249" s="75" t="s">
        <v>1430</v>
      </c>
      <c r="B1249" s="76" t="s">
        <v>1418</v>
      </c>
      <c r="C1249" s="77">
        <v>26033</v>
      </c>
      <c r="D1249" s="78">
        <v>99923</v>
      </c>
      <c r="E1249" s="76" t="s">
        <v>467</v>
      </c>
      <c r="F1249" s="79">
        <v>0.83919999999999995</v>
      </c>
    </row>
    <row r="1250" spans="1:6" x14ac:dyDescent="0.25">
      <c r="A1250" s="80" t="s">
        <v>1431</v>
      </c>
      <c r="B1250" s="81" t="s">
        <v>1418</v>
      </c>
      <c r="C1250" s="82">
        <v>26035</v>
      </c>
      <c r="D1250" s="83">
        <v>99923</v>
      </c>
      <c r="E1250" s="81" t="s">
        <v>467</v>
      </c>
      <c r="F1250" s="84">
        <v>0.83919999999999995</v>
      </c>
    </row>
    <row r="1251" spans="1:6" x14ac:dyDescent="0.25">
      <c r="A1251" s="75" t="s">
        <v>1070</v>
      </c>
      <c r="B1251" s="76" t="s">
        <v>1418</v>
      </c>
      <c r="C1251" s="77">
        <v>26037</v>
      </c>
      <c r="D1251" s="78">
        <v>29620</v>
      </c>
      <c r="E1251" s="76" t="s">
        <v>468</v>
      </c>
      <c r="F1251" s="79">
        <v>0.93590000000000007</v>
      </c>
    </row>
    <row r="1252" spans="1:6" x14ac:dyDescent="0.25">
      <c r="A1252" s="80" t="s">
        <v>691</v>
      </c>
      <c r="B1252" s="81" t="s">
        <v>1418</v>
      </c>
      <c r="C1252" s="82">
        <v>26039</v>
      </c>
      <c r="D1252" s="83">
        <v>99923</v>
      </c>
      <c r="E1252" s="81" t="s">
        <v>467</v>
      </c>
      <c r="F1252" s="84">
        <v>0.83919999999999995</v>
      </c>
    </row>
    <row r="1253" spans="1:6" x14ac:dyDescent="0.25">
      <c r="A1253" s="75" t="s">
        <v>808</v>
      </c>
      <c r="B1253" s="76" t="s">
        <v>1418</v>
      </c>
      <c r="C1253" s="77">
        <v>26041</v>
      </c>
      <c r="D1253" s="78">
        <v>99923</v>
      </c>
      <c r="E1253" s="76" t="s">
        <v>467</v>
      </c>
      <c r="F1253" s="79">
        <v>0.83919999999999995</v>
      </c>
    </row>
    <row r="1254" spans="1:6" x14ac:dyDescent="0.25">
      <c r="A1254" s="80" t="s">
        <v>1173</v>
      </c>
      <c r="B1254" s="81" t="s">
        <v>1418</v>
      </c>
      <c r="C1254" s="82">
        <v>26043</v>
      </c>
      <c r="D1254" s="83">
        <v>99923</v>
      </c>
      <c r="E1254" s="81" t="s">
        <v>467</v>
      </c>
      <c r="F1254" s="84">
        <v>0.83919999999999995</v>
      </c>
    </row>
    <row r="1255" spans="1:6" x14ac:dyDescent="0.25">
      <c r="A1255" s="75" t="s">
        <v>1432</v>
      </c>
      <c r="B1255" s="76" t="s">
        <v>1418</v>
      </c>
      <c r="C1255" s="77">
        <v>26045</v>
      </c>
      <c r="D1255" s="78">
        <v>29620</v>
      </c>
      <c r="E1255" s="76" t="s">
        <v>468</v>
      </c>
      <c r="F1255" s="79">
        <v>0.93590000000000007</v>
      </c>
    </row>
    <row r="1256" spans="1:6" x14ac:dyDescent="0.25">
      <c r="A1256" s="80" t="s">
        <v>1175</v>
      </c>
      <c r="B1256" s="81" t="s">
        <v>1418</v>
      </c>
      <c r="C1256" s="82">
        <v>26047</v>
      </c>
      <c r="D1256" s="83">
        <v>99923</v>
      </c>
      <c r="E1256" s="81" t="s">
        <v>467</v>
      </c>
      <c r="F1256" s="84">
        <v>0.83919999999999995</v>
      </c>
    </row>
    <row r="1257" spans="1:6" x14ac:dyDescent="0.25">
      <c r="A1257" s="75" t="s">
        <v>1433</v>
      </c>
      <c r="B1257" s="76" t="s">
        <v>1418</v>
      </c>
      <c r="C1257" s="77">
        <v>26049</v>
      </c>
      <c r="D1257" s="78">
        <v>22420</v>
      </c>
      <c r="E1257" s="76" t="s">
        <v>468</v>
      </c>
      <c r="F1257" s="79">
        <v>1.0694000000000001</v>
      </c>
    </row>
    <row r="1258" spans="1:6" x14ac:dyDescent="0.25">
      <c r="A1258" s="80" t="s">
        <v>1434</v>
      </c>
      <c r="B1258" s="81" t="s">
        <v>1418</v>
      </c>
      <c r="C1258" s="82">
        <v>26051</v>
      </c>
      <c r="D1258" s="83">
        <v>99923</v>
      </c>
      <c r="E1258" s="81" t="s">
        <v>467</v>
      </c>
      <c r="F1258" s="84">
        <v>0.83919999999999995</v>
      </c>
    </row>
    <row r="1259" spans="1:6" x14ac:dyDescent="0.25">
      <c r="A1259" s="75" t="s">
        <v>1435</v>
      </c>
      <c r="B1259" s="76" t="s">
        <v>1418</v>
      </c>
      <c r="C1259" s="77">
        <v>26053</v>
      </c>
      <c r="D1259" s="78">
        <v>99923</v>
      </c>
      <c r="E1259" s="76" t="s">
        <v>467</v>
      </c>
      <c r="F1259" s="79">
        <v>0.83919999999999995</v>
      </c>
    </row>
    <row r="1260" spans="1:6" x14ac:dyDescent="0.25">
      <c r="A1260" s="80" t="s">
        <v>1436</v>
      </c>
      <c r="B1260" s="81" t="s">
        <v>1418</v>
      </c>
      <c r="C1260" s="82">
        <v>26055</v>
      </c>
      <c r="D1260" s="83">
        <v>99923</v>
      </c>
      <c r="E1260" s="81" t="s">
        <v>467</v>
      </c>
      <c r="F1260" s="84">
        <v>0.83919999999999995</v>
      </c>
    </row>
    <row r="1261" spans="1:6" x14ac:dyDescent="0.25">
      <c r="A1261" s="75" t="s">
        <v>1437</v>
      </c>
      <c r="B1261" s="76" t="s">
        <v>1418</v>
      </c>
      <c r="C1261" s="77">
        <v>26057</v>
      </c>
      <c r="D1261" s="78">
        <v>99923</v>
      </c>
      <c r="E1261" s="76" t="s">
        <v>467</v>
      </c>
      <c r="F1261" s="79">
        <v>0.83919999999999995</v>
      </c>
    </row>
    <row r="1262" spans="1:6" x14ac:dyDescent="0.25">
      <c r="A1262" s="80" t="s">
        <v>1438</v>
      </c>
      <c r="B1262" s="81" t="s">
        <v>1418</v>
      </c>
      <c r="C1262" s="82">
        <v>26059</v>
      </c>
      <c r="D1262" s="83">
        <v>99923</v>
      </c>
      <c r="E1262" s="81" t="s">
        <v>467</v>
      </c>
      <c r="F1262" s="84">
        <v>0.83919999999999995</v>
      </c>
    </row>
    <row r="1263" spans="1:6" x14ac:dyDescent="0.25">
      <c r="A1263" s="75" t="s">
        <v>1439</v>
      </c>
      <c r="B1263" s="76" t="s">
        <v>1418</v>
      </c>
      <c r="C1263" s="77">
        <v>26061</v>
      </c>
      <c r="D1263" s="78">
        <v>99923</v>
      </c>
      <c r="E1263" s="76" t="s">
        <v>467</v>
      </c>
      <c r="F1263" s="79">
        <v>0.83919999999999995</v>
      </c>
    </row>
    <row r="1264" spans="1:6" x14ac:dyDescent="0.25">
      <c r="A1264" s="80" t="s">
        <v>1440</v>
      </c>
      <c r="B1264" s="81" t="s">
        <v>1418</v>
      </c>
      <c r="C1264" s="82">
        <v>26063</v>
      </c>
      <c r="D1264" s="83">
        <v>99923</v>
      </c>
      <c r="E1264" s="81" t="s">
        <v>467</v>
      </c>
      <c r="F1264" s="84">
        <v>0.83919999999999995</v>
      </c>
    </row>
    <row r="1265" spans="1:6" x14ac:dyDescent="0.25">
      <c r="A1265" s="75" t="s">
        <v>1441</v>
      </c>
      <c r="B1265" s="76" t="s">
        <v>1418</v>
      </c>
      <c r="C1265" s="77">
        <v>26065</v>
      </c>
      <c r="D1265" s="78">
        <v>29620</v>
      </c>
      <c r="E1265" s="76" t="s">
        <v>468</v>
      </c>
      <c r="F1265" s="79">
        <v>0.93590000000000007</v>
      </c>
    </row>
    <row r="1266" spans="1:6" x14ac:dyDescent="0.25">
      <c r="A1266" s="80" t="s">
        <v>1442</v>
      </c>
      <c r="B1266" s="81" t="s">
        <v>1418</v>
      </c>
      <c r="C1266" s="82">
        <v>26067</v>
      </c>
      <c r="D1266" s="83">
        <v>24340</v>
      </c>
      <c r="E1266" s="81" t="s">
        <v>468</v>
      </c>
      <c r="F1266" s="84">
        <v>0.89419999999999999</v>
      </c>
    </row>
    <row r="1267" spans="1:6" x14ac:dyDescent="0.25">
      <c r="A1267" s="75" t="s">
        <v>1443</v>
      </c>
      <c r="B1267" s="76" t="s">
        <v>1418</v>
      </c>
      <c r="C1267" s="77">
        <v>26069</v>
      </c>
      <c r="D1267" s="78">
        <v>99923</v>
      </c>
      <c r="E1267" s="76" t="s">
        <v>467</v>
      </c>
      <c r="F1267" s="79">
        <v>0.83919999999999995</v>
      </c>
    </row>
    <row r="1268" spans="1:6" x14ac:dyDescent="0.25">
      <c r="A1268" s="80" t="s">
        <v>1444</v>
      </c>
      <c r="B1268" s="81" t="s">
        <v>1418</v>
      </c>
      <c r="C1268" s="82">
        <v>26071</v>
      </c>
      <c r="D1268" s="83">
        <v>99923</v>
      </c>
      <c r="E1268" s="81" t="s">
        <v>467</v>
      </c>
      <c r="F1268" s="84">
        <v>0.83919999999999995</v>
      </c>
    </row>
    <row r="1269" spans="1:6" x14ac:dyDescent="0.25">
      <c r="A1269" s="75" t="s">
        <v>1445</v>
      </c>
      <c r="B1269" s="76" t="s">
        <v>1418</v>
      </c>
      <c r="C1269" s="77">
        <v>26073</v>
      </c>
      <c r="D1269" s="78">
        <v>99923</v>
      </c>
      <c r="E1269" s="76" t="s">
        <v>467</v>
      </c>
      <c r="F1269" s="79">
        <v>0.83919999999999995</v>
      </c>
    </row>
    <row r="1270" spans="1:6" x14ac:dyDescent="0.25">
      <c r="A1270" s="80" t="s">
        <v>599</v>
      </c>
      <c r="B1270" s="81" t="s">
        <v>1418</v>
      </c>
      <c r="C1270" s="82">
        <v>26075</v>
      </c>
      <c r="D1270" s="83">
        <v>27100</v>
      </c>
      <c r="E1270" s="81" t="s">
        <v>468</v>
      </c>
      <c r="F1270" s="84">
        <v>0.77240000000000009</v>
      </c>
    </row>
    <row r="1271" spans="1:6" x14ac:dyDescent="0.25">
      <c r="A1271" s="75" t="s">
        <v>1446</v>
      </c>
      <c r="B1271" s="76" t="s">
        <v>1418</v>
      </c>
      <c r="C1271" s="77">
        <v>26077</v>
      </c>
      <c r="D1271" s="78">
        <v>28020</v>
      </c>
      <c r="E1271" s="76" t="s">
        <v>468</v>
      </c>
      <c r="F1271" s="79">
        <v>0.93310000000000004</v>
      </c>
    </row>
    <row r="1272" spans="1:6" x14ac:dyDescent="0.25">
      <c r="A1272" s="80" t="s">
        <v>1447</v>
      </c>
      <c r="B1272" s="81" t="s">
        <v>1418</v>
      </c>
      <c r="C1272" s="82">
        <v>26079</v>
      </c>
      <c r="D1272" s="83">
        <v>99923</v>
      </c>
      <c r="E1272" s="81" t="s">
        <v>467</v>
      </c>
      <c r="F1272" s="84">
        <v>0.83919999999999995</v>
      </c>
    </row>
    <row r="1273" spans="1:6" x14ac:dyDescent="0.25">
      <c r="A1273" s="75" t="s">
        <v>857</v>
      </c>
      <c r="B1273" s="76" t="s">
        <v>1418</v>
      </c>
      <c r="C1273" s="77">
        <v>26081</v>
      </c>
      <c r="D1273" s="78">
        <v>24340</v>
      </c>
      <c r="E1273" s="76" t="s">
        <v>468</v>
      </c>
      <c r="F1273" s="79">
        <v>0.89419999999999999</v>
      </c>
    </row>
    <row r="1274" spans="1:6" x14ac:dyDescent="0.25">
      <c r="A1274" s="80" t="s">
        <v>1448</v>
      </c>
      <c r="B1274" s="81" t="s">
        <v>1418</v>
      </c>
      <c r="C1274" s="82">
        <v>26083</v>
      </c>
      <c r="D1274" s="83">
        <v>99923</v>
      </c>
      <c r="E1274" s="81" t="s">
        <v>466</v>
      </c>
      <c r="F1274" s="84">
        <v>0.83919999999999995</v>
      </c>
    </row>
    <row r="1275" spans="1:6" x14ac:dyDescent="0.25">
      <c r="A1275" s="75" t="s">
        <v>752</v>
      </c>
      <c r="B1275" s="76" t="s">
        <v>1418</v>
      </c>
      <c r="C1275" s="77">
        <v>26085</v>
      </c>
      <c r="D1275" s="78">
        <v>99923</v>
      </c>
      <c r="E1275" s="76" t="s">
        <v>467</v>
      </c>
      <c r="F1275" s="79">
        <v>0.83919999999999995</v>
      </c>
    </row>
    <row r="1276" spans="1:6" x14ac:dyDescent="0.25">
      <c r="A1276" s="80" t="s">
        <v>1449</v>
      </c>
      <c r="B1276" s="81" t="s">
        <v>1418</v>
      </c>
      <c r="C1276" s="82">
        <v>26087</v>
      </c>
      <c r="D1276" s="83">
        <v>47664</v>
      </c>
      <c r="E1276" s="81" t="s">
        <v>468</v>
      </c>
      <c r="F1276" s="84">
        <v>0.91010000000000002</v>
      </c>
    </row>
    <row r="1277" spans="1:6" x14ac:dyDescent="0.25">
      <c r="A1277" s="75" t="s">
        <v>1450</v>
      </c>
      <c r="B1277" s="76" t="s">
        <v>1418</v>
      </c>
      <c r="C1277" s="77">
        <v>26089</v>
      </c>
      <c r="D1277" s="78">
        <v>99923</v>
      </c>
      <c r="E1277" s="76" t="s">
        <v>467</v>
      </c>
      <c r="F1277" s="79">
        <v>0.83919999999999995</v>
      </c>
    </row>
    <row r="1278" spans="1:6" x14ac:dyDescent="0.25">
      <c r="A1278" s="80" t="s">
        <v>1451</v>
      </c>
      <c r="B1278" s="81" t="s">
        <v>1418</v>
      </c>
      <c r="C1278" s="82">
        <v>26091</v>
      </c>
      <c r="D1278" s="83">
        <v>99923</v>
      </c>
      <c r="E1278" s="81" t="s">
        <v>467</v>
      </c>
      <c r="F1278" s="84">
        <v>0.83919999999999995</v>
      </c>
    </row>
    <row r="1279" spans="1:6" x14ac:dyDescent="0.25">
      <c r="A1279" s="75" t="s">
        <v>1090</v>
      </c>
      <c r="B1279" s="76" t="s">
        <v>1418</v>
      </c>
      <c r="C1279" s="77">
        <v>26093</v>
      </c>
      <c r="D1279" s="78">
        <v>47664</v>
      </c>
      <c r="E1279" s="76" t="s">
        <v>468</v>
      </c>
      <c r="F1279" s="79">
        <v>0.91010000000000002</v>
      </c>
    </row>
    <row r="1280" spans="1:6" x14ac:dyDescent="0.25">
      <c r="A1280" s="80" t="s">
        <v>1452</v>
      </c>
      <c r="B1280" s="81" t="s">
        <v>1418</v>
      </c>
      <c r="C1280" s="82">
        <v>26095</v>
      </c>
      <c r="D1280" s="83">
        <v>99923</v>
      </c>
      <c r="E1280" s="81" t="s">
        <v>2</v>
      </c>
      <c r="F1280" s="84">
        <v>0.83919999999999995</v>
      </c>
    </row>
    <row r="1281" spans="1:6" x14ac:dyDescent="0.25">
      <c r="A1281" s="75" t="s">
        <v>1453</v>
      </c>
      <c r="B1281" s="76" t="s">
        <v>1418</v>
      </c>
      <c r="C1281" s="77">
        <v>26097</v>
      </c>
      <c r="D1281" s="78">
        <v>99923</v>
      </c>
      <c r="E1281" s="76" t="s">
        <v>467</v>
      </c>
      <c r="F1281" s="79">
        <v>0.83919999999999995</v>
      </c>
    </row>
    <row r="1282" spans="1:6" x14ac:dyDescent="0.25">
      <c r="A1282" s="80" t="s">
        <v>1454</v>
      </c>
      <c r="B1282" s="81" t="s">
        <v>1418</v>
      </c>
      <c r="C1282" s="82">
        <v>26099</v>
      </c>
      <c r="D1282" s="83">
        <v>47664</v>
      </c>
      <c r="E1282" s="81" t="s">
        <v>468</v>
      </c>
      <c r="F1282" s="84">
        <v>0.91010000000000002</v>
      </c>
    </row>
    <row r="1283" spans="1:6" x14ac:dyDescent="0.25">
      <c r="A1283" s="75" t="s">
        <v>1455</v>
      </c>
      <c r="B1283" s="76" t="s">
        <v>1418</v>
      </c>
      <c r="C1283" s="77">
        <v>26101</v>
      </c>
      <c r="D1283" s="78">
        <v>99923</v>
      </c>
      <c r="E1283" s="76" t="s">
        <v>467</v>
      </c>
      <c r="F1283" s="79">
        <v>0.83919999999999995</v>
      </c>
    </row>
    <row r="1284" spans="1:6" x14ac:dyDescent="0.25">
      <c r="A1284" s="80" t="s">
        <v>1456</v>
      </c>
      <c r="B1284" s="81" t="s">
        <v>1418</v>
      </c>
      <c r="C1284" s="82">
        <v>26103</v>
      </c>
      <c r="D1284" s="83">
        <v>99923</v>
      </c>
      <c r="E1284" s="81" t="s">
        <v>467</v>
      </c>
      <c r="F1284" s="84">
        <v>0.83919999999999995</v>
      </c>
    </row>
    <row r="1285" spans="1:6" x14ac:dyDescent="0.25">
      <c r="A1285" s="75" t="s">
        <v>1095</v>
      </c>
      <c r="B1285" s="76" t="s">
        <v>1418</v>
      </c>
      <c r="C1285" s="77">
        <v>26105</v>
      </c>
      <c r="D1285" s="78">
        <v>99923</v>
      </c>
      <c r="E1285" s="76" t="s">
        <v>467</v>
      </c>
      <c r="F1285" s="79">
        <v>0.83919999999999995</v>
      </c>
    </row>
    <row r="1286" spans="1:6" x14ac:dyDescent="0.25">
      <c r="A1286" s="80" t="s">
        <v>1457</v>
      </c>
      <c r="B1286" s="81" t="s">
        <v>1418</v>
      </c>
      <c r="C1286" s="82">
        <v>26107</v>
      </c>
      <c r="D1286" s="83">
        <v>99923</v>
      </c>
      <c r="E1286" s="81" t="s">
        <v>467</v>
      </c>
      <c r="F1286" s="84">
        <v>0.83919999999999995</v>
      </c>
    </row>
    <row r="1287" spans="1:6" x14ac:dyDescent="0.25">
      <c r="A1287" s="75" t="s">
        <v>1458</v>
      </c>
      <c r="B1287" s="76" t="s">
        <v>1418</v>
      </c>
      <c r="C1287" s="77">
        <v>26109</v>
      </c>
      <c r="D1287" s="78">
        <v>99923</v>
      </c>
      <c r="E1287" s="76" t="s">
        <v>467</v>
      </c>
      <c r="F1287" s="79">
        <v>0.83919999999999995</v>
      </c>
    </row>
    <row r="1288" spans="1:6" x14ac:dyDescent="0.25">
      <c r="A1288" s="80" t="s">
        <v>1459</v>
      </c>
      <c r="B1288" s="81" t="s">
        <v>1418</v>
      </c>
      <c r="C1288" s="82">
        <v>26111</v>
      </c>
      <c r="D1288" s="83">
        <v>33220</v>
      </c>
      <c r="E1288" s="81" t="s">
        <v>468</v>
      </c>
      <c r="F1288" s="84">
        <v>0.87790000000000001</v>
      </c>
    </row>
    <row r="1289" spans="1:6" x14ac:dyDescent="0.25">
      <c r="A1289" s="75" t="s">
        <v>1460</v>
      </c>
      <c r="B1289" s="76" t="s">
        <v>1418</v>
      </c>
      <c r="C1289" s="77">
        <v>26113</v>
      </c>
      <c r="D1289" s="78">
        <v>99923</v>
      </c>
      <c r="E1289" s="76" t="s">
        <v>467</v>
      </c>
      <c r="F1289" s="79">
        <v>0.83919999999999995</v>
      </c>
    </row>
    <row r="1290" spans="1:6" x14ac:dyDescent="0.25">
      <c r="A1290" s="80" t="s">
        <v>613</v>
      </c>
      <c r="B1290" s="81" t="s">
        <v>1418</v>
      </c>
      <c r="C1290" s="82">
        <v>26115</v>
      </c>
      <c r="D1290" s="83">
        <v>33780</v>
      </c>
      <c r="E1290" s="81" t="s">
        <v>468</v>
      </c>
      <c r="F1290" s="84">
        <v>0.871</v>
      </c>
    </row>
    <row r="1291" spans="1:6" x14ac:dyDescent="0.25">
      <c r="A1291" s="75" t="s">
        <v>1461</v>
      </c>
      <c r="B1291" s="76" t="s">
        <v>1418</v>
      </c>
      <c r="C1291" s="77">
        <v>26117</v>
      </c>
      <c r="D1291" s="78">
        <v>24340</v>
      </c>
      <c r="E1291" s="76" t="s">
        <v>468</v>
      </c>
      <c r="F1291" s="79">
        <v>0.89419999999999999</v>
      </c>
    </row>
    <row r="1292" spans="1:6" x14ac:dyDescent="0.25">
      <c r="A1292" s="80" t="s">
        <v>1462</v>
      </c>
      <c r="B1292" s="81" t="s">
        <v>1418</v>
      </c>
      <c r="C1292" s="82">
        <v>26119</v>
      </c>
      <c r="D1292" s="83">
        <v>99923</v>
      </c>
      <c r="E1292" s="81" t="s">
        <v>467</v>
      </c>
      <c r="F1292" s="84">
        <v>0.83919999999999995</v>
      </c>
    </row>
    <row r="1293" spans="1:6" x14ac:dyDescent="0.25">
      <c r="A1293" s="75" t="s">
        <v>1463</v>
      </c>
      <c r="B1293" s="76" t="s">
        <v>1418</v>
      </c>
      <c r="C1293" s="77">
        <v>26121</v>
      </c>
      <c r="D1293" s="78">
        <v>34740</v>
      </c>
      <c r="E1293" s="76" t="s">
        <v>468</v>
      </c>
      <c r="F1293" s="79">
        <v>0.88819999999999999</v>
      </c>
    </row>
    <row r="1294" spans="1:6" x14ac:dyDescent="0.25">
      <c r="A1294" s="80" t="s">
        <v>1464</v>
      </c>
      <c r="B1294" s="81" t="s">
        <v>1418</v>
      </c>
      <c r="C1294" s="82">
        <v>26123</v>
      </c>
      <c r="D1294" s="83">
        <v>99923</v>
      </c>
      <c r="E1294" s="81" t="s">
        <v>467</v>
      </c>
      <c r="F1294" s="84">
        <v>0.83919999999999995</v>
      </c>
    </row>
    <row r="1295" spans="1:6" x14ac:dyDescent="0.25">
      <c r="A1295" s="75" t="s">
        <v>1465</v>
      </c>
      <c r="B1295" s="76" t="s">
        <v>1418</v>
      </c>
      <c r="C1295" s="77">
        <v>26125</v>
      </c>
      <c r="D1295" s="78">
        <v>47664</v>
      </c>
      <c r="E1295" s="76" t="s">
        <v>468</v>
      </c>
      <c r="F1295" s="79">
        <v>0.91010000000000002</v>
      </c>
    </row>
    <row r="1296" spans="1:6" x14ac:dyDescent="0.25">
      <c r="A1296" s="80" t="s">
        <v>1466</v>
      </c>
      <c r="B1296" s="81" t="s">
        <v>1418</v>
      </c>
      <c r="C1296" s="82">
        <v>26127</v>
      </c>
      <c r="D1296" s="83">
        <v>99923</v>
      </c>
      <c r="E1296" s="81" t="s">
        <v>467</v>
      </c>
      <c r="F1296" s="84">
        <v>0.83919999999999995</v>
      </c>
    </row>
    <row r="1297" spans="1:6" x14ac:dyDescent="0.25">
      <c r="A1297" s="75" t="s">
        <v>1467</v>
      </c>
      <c r="B1297" s="76" t="s">
        <v>1418</v>
      </c>
      <c r="C1297" s="77">
        <v>26129</v>
      </c>
      <c r="D1297" s="78">
        <v>99923</v>
      </c>
      <c r="E1297" s="76" t="s">
        <v>2</v>
      </c>
      <c r="F1297" s="79">
        <v>0.83919999999999995</v>
      </c>
    </row>
    <row r="1298" spans="1:6" x14ac:dyDescent="0.25">
      <c r="A1298" s="80" t="s">
        <v>1468</v>
      </c>
      <c r="B1298" s="81" t="s">
        <v>1418</v>
      </c>
      <c r="C1298" s="82">
        <v>26131</v>
      </c>
      <c r="D1298" s="83">
        <v>99923</v>
      </c>
      <c r="E1298" s="81" t="s">
        <v>466</v>
      </c>
      <c r="F1298" s="84">
        <v>0.83919999999999995</v>
      </c>
    </row>
    <row r="1299" spans="1:6" x14ac:dyDescent="0.25">
      <c r="A1299" s="75" t="s">
        <v>898</v>
      </c>
      <c r="B1299" s="76" t="s">
        <v>1418</v>
      </c>
      <c r="C1299" s="77">
        <v>26133</v>
      </c>
      <c r="D1299" s="78">
        <v>99923</v>
      </c>
      <c r="E1299" s="76" t="s">
        <v>467</v>
      </c>
      <c r="F1299" s="79">
        <v>0.83919999999999995</v>
      </c>
    </row>
    <row r="1300" spans="1:6" x14ac:dyDescent="0.25">
      <c r="A1300" s="80" t="s">
        <v>1469</v>
      </c>
      <c r="B1300" s="81" t="s">
        <v>1418</v>
      </c>
      <c r="C1300" s="82">
        <v>26135</v>
      </c>
      <c r="D1300" s="83">
        <v>99923</v>
      </c>
      <c r="E1300" s="81" t="s">
        <v>467</v>
      </c>
      <c r="F1300" s="84">
        <v>0.83919999999999995</v>
      </c>
    </row>
    <row r="1301" spans="1:6" x14ac:dyDescent="0.25">
      <c r="A1301" s="75" t="s">
        <v>1470</v>
      </c>
      <c r="B1301" s="76" t="s">
        <v>1418</v>
      </c>
      <c r="C1301" s="77">
        <v>26137</v>
      </c>
      <c r="D1301" s="78">
        <v>99923</v>
      </c>
      <c r="E1301" s="76" t="s">
        <v>467</v>
      </c>
      <c r="F1301" s="79">
        <v>0.83919999999999995</v>
      </c>
    </row>
    <row r="1302" spans="1:6" x14ac:dyDescent="0.25">
      <c r="A1302" s="80" t="s">
        <v>1247</v>
      </c>
      <c r="B1302" s="81" t="s">
        <v>1418</v>
      </c>
      <c r="C1302" s="82">
        <v>26139</v>
      </c>
      <c r="D1302" s="83">
        <v>24340</v>
      </c>
      <c r="E1302" s="81" t="s">
        <v>468</v>
      </c>
      <c r="F1302" s="84">
        <v>0.89419999999999999</v>
      </c>
    </row>
    <row r="1303" spans="1:6" x14ac:dyDescent="0.25">
      <c r="A1303" s="75" t="s">
        <v>1471</v>
      </c>
      <c r="B1303" s="76" t="s">
        <v>1418</v>
      </c>
      <c r="C1303" s="77">
        <v>26141</v>
      </c>
      <c r="D1303" s="78">
        <v>99923</v>
      </c>
      <c r="E1303" s="76" t="s">
        <v>467</v>
      </c>
      <c r="F1303" s="79">
        <v>0.83919999999999995</v>
      </c>
    </row>
    <row r="1304" spans="1:6" x14ac:dyDescent="0.25">
      <c r="A1304" s="80" t="s">
        <v>1472</v>
      </c>
      <c r="B1304" s="81" t="s">
        <v>1418</v>
      </c>
      <c r="C1304" s="82">
        <v>26143</v>
      </c>
      <c r="D1304" s="83">
        <v>99923</v>
      </c>
      <c r="E1304" s="81" t="s">
        <v>467</v>
      </c>
      <c r="F1304" s="84">
        <v>0.83919999999999995</v>
      </c>
    </row>
    <row r="1305" spans="1:6" x14ac:dyDescent="0.25">
      <c r="A1305" s="75" t="s">
        <v>1473</v>
      </c>
      <c r="B1305" s="76" t="s">
        <v>1418</v>
      </c>
      <c r="C1305" s="77">
        <v>26145</v>
      </c>
      <c r="D1305" s="78">
        <v>40980</v>
      </c>
      <c r="E1305" s="76" t="s">
        <v>468</v>
      </c>
      <c r="F1305" s="79">
        <v>0.87880000000000003</v>
      </c>
    </row>
    <row r="1306" spans="1:6" x14ac:dyDescent="0.25">
      <c r="A1306" s="80" t="s">
        <v>621</v>
      </c>
      <c r="B1306" s="81" t="s">
        <v>1418</v>
      </c>
      <c r="C1306" s="82">
        <v>26147</v>
      </c>
      <c r="D1306" s="83">
        <v>47664</v>
      </c>
      <c r="E1306" s="81" t="s">
        <v>468</v>
      </c>
      <c r="F1306" s="84">
        <v>0.91010000000000002</v>
      </c>
    </row>
    <row r="1307" spans="1:6" x14ac:dyDescent="0.25">
      <c r="A1307" s="75" t="s">
        <v>1145</v>
      </c>
      <c r="B1307" s="76" t="s">
        <v>1418</v>
      </c>
      <c r="C1307" s="77">
        <v>26149</v>
      </c>
      <c r="D1307" s="78">
        <v>99923</v>
      </c>
      <c r="E1307" s="76" t="s">
        <v>467</v>
      </c>
      <c r="F1307" s="79">
        <v>0.83919999999999995</v>
      </c>
    </row>
    <row r="1308" spans="1:6" x14ac:dyDescent="0.25">
      <c r="A1308" s="80" t="s">
        <v>1474</v>
      </c>
      <c r="B1308" s="81" t="s">
        <v>1418</v>
      </c>
      <c r="C1308" s="82">
        <v>26151</v>
      </c>
      <c r="D1308" s="83">
        <v>99923</v>
      </c>
      <c r="E1308" s="81" t="s">
        <v>467</v>
      </c>
      <c r="F1308" s="84">
        <v>0.83919999999999995</v>
      </c>
    </row>
    <row r="1309" spans="1:6" x14ac:dyDescent="0.25">
      <c r="A1309" s="75" t="s">
        <v>1475</v>
      </c>
      <c r="B1309" s="76" t="s">
        <v>1418</v>
      </c>
      <c r="C1309" s="77">
        <v>26153</v>
      </c>
      <c r="D1309" s="78">
        <v>99923</v>
      </c>
      <c r="E1309" s="76" t="s">
        <v>2</v>
      </c>
      <c r="F1309" s="79">
        <v>0.83919999999999995</v>
      </c>
    </row>
    <row r="1310" spans="1:6" x14ac:dyDescent="0.25">
      <c r="A1310" s="80" t="s">
        <v>1476</v>
      </c>
      <c r="B1310" s="81" t="s">
        <v>1418</v>
      </c>
      <c r="C1310" s="82">
        <v>26155</v>
      </c>
      <c r="D1310" s="83">
        <v>29620</v>
      </c>
      <c r="E1310" s="81" t="s">
        <v>468</v>
      </c>
      <c r="F1310" s="84">
        <v>0.93590000000000007</v>
      </c>
    </row>
    <row r="1311" spans="1:6" x14ac:dyDescent="0.25">
      <c r="A1311" s="75" t="s">
        <v>1477</v>
      </c>
      <c r="B1311" s="76" t="s">
        <v>1418</v>
      </c>
      <c r="C1311" s="77">
        <v>26157</v>
      </c>
      <c r="D1311" s="78">
        <v>99923</v>
      </c>
      <c r="E1311" s="76" t="s">
        <v>467</v>
      </c>
      <c r="F1311" s="79">
        <v>0.83919999999999995</v>
      </c>
    </row>
    <row r="1312" spans="1:6" x14ac:dyDescent="0.25">
      <c r="A1312" s="80" t="s">
        <v>731</v>
      </c>
      <c r="B1312" s="81" t="s">
        <v>1418</v>
      </c>
      <c r="C1312" s="82">
        <v>26159</v>
      </c>
      <c r="D1312" s="83">
        <v>99923</v>
      </c>
      <c r="E1312" s="81" t="s">
        <v>467</v>
      </c>
      <c r="F1312" s="84">
        <v>0.83919999999999995</v>
      </c>
    </row>
    <row r="1313" spans="1:6" x14ac:dyDescent="0.25">
      <c r="A1313" s="75" t="s">
        <v>1478</v>
      </c>
      <c r="B1313" s="76" t="s">
        <v>1418</v>
      </c>
      <c r="C1313" s="77">
        <v>26161</v>
      </c>
      <c r="D1313" s="78">
        <v>11460</v>
      </c>
      <c r="E1313" s="76" t="s">
        <v>468</v>
      </c>
      <c r="F1313" s="79">
        <v>1.0169999999999999</v>
      </c>
    </row>
    <row r="1314" spans="1:6" x14ac:dyDescent="0.25">
      <c r="A1314" s="80" t="s">
        <v>1015</v>
      </c>
      <c r="B1314" s="81" t="s">
        <v>1418</v>
      </c>
      <c r="C1314" s="82">
        <v>26163</v>
      </c>
      <c r="D1314" s="83">
        <v>19804</v>
      </c>
      <c r="E1314" s="81" t="s">
        <v>468</v>
      </c>
      <c r="F1314" s="84">
        <v>0.89290000000000003</v>
      </c>
    </row>
    <row r="1315" spans="1:6" x14ac:dyDescent="0.25">
      <c r="A1315" s="75" t="s">
        <v>1479</v>
      </c>
      <c r="B1315" s="76" t="s">
        <v>1418</v>
      </c>
      <c r="C1315" s="77">
        <v>26165</v>
      </c>
      <c r="D1315" s="78">
        <v>99923</v>
      </c>
      <c r="E1315" s="76" t="s">
        <v>467</v>
      </c>
      <c r="F1315" s="79">
        <v>0.83919999999999995</v>
      </c>
    </row>
    <row r="1316" spans="1:6" x14ac:dyDescent="0.25">
      <c r="A1316" s="80" t="s">
        <v>1480</v>
      </c>
      <c r="B1316" s="81" t="s">
        <v>1481</v>
      </c>
      <c r="C1316" s="82">
        <v>27001</v>
      </c>
      <c r="D1316" s="83">
        <v>99924</v>
      </c>
      <c r="E1316" s="81" t="s">
        <v>467</v>
      </c>
      <c r="F1316" s="84">
        <v>0.90690000000000004</v>
      </c>
    </row>
    <row r="1317" spans="1:6" x14ac:dyDescent="0.25">
      <c r="A1317" s="75" t="s">
        <v>1482</v>
      </c>
      <c r="B1317" s="76" t="s">
        <v>1481</v>
      </c>
      <c r="C1317" s="77">
        <v>27003</v>
      </c>
      <c r="D1317" s="78">
        <v>33460</v>
      </c>
      <c r="E1317" s="76" t="s">
        <v>468</v>
      </c>
      <c r="F1317" s="79">
        <v>1.0959000000000001</v>
      </c>
    </row>
    <row r="1318" spans="1:6" x14ac:dyDescent="0.25">
      <c r="A1318" s="80" t="s">
        <v>1483</v>
      </c>
      <c r="B1318" s="81" t="s">
        <v>1481</v>
      </c>
      <c r="C1318" s="82">
        <v>27005</v>
      </c>
      <c r="D1318" s="83">
        <v>99924</v>
      </c>
      <c r="E1318" s="81" t="s">
        <v>467</v>
      </c>
      <c r="F1318" s="84">
        <v>0.90690000000000004</v>
      </c>
    </row>
    <row r="1319" spans="1:6" x14ac:dyDescent="0.25">
      <c r="A1319" s="75" t="s">
        <v>1484</v>
      </c>
      <c r="B1319" s="76" t="s">
        <v>1481</v>
      </c>
      <c r="C1319" s="77">
        <v>27007</v>
      </c>
      <c r="D1319" s="78">
        <v>99924</v>
      </c>
      <c r="E1319" s="76" t="s">
        <v>467</v>
      </c>
      <c r="F1319" s="79">
        <v>0.90690000000000004</v>
      </c>
    </row>
    <row r="1320" spans="1:6" x14ac:dyDescent="0.25">
      <c r="A1320" s="80" t="s">
        <v>681</v>
      </c>
      <c r="B1320" s="81" t="s">
        <v>1481</v>
      </c>
      <c r="C1320" s="82">
        <v>27009</v>
      </c>
      <c r="D1320" s="83">
        <v>41060</v>
      </c>
      <c r="E1320" s="81" t="s">
        <v>468</v>
      </c>
      <c r="F1320" s="84">
        <v>0.9153</v>
      </c>
    </row>
    <row r="1321" spans="1:6" x14ac:dyDescent="0.25">
      <c r="A1321" s="75" t="s">
        <v>1485</v>
      </c>
      <c r="B1321" s="76" t="s">
        <v>1481</v>
      </c>
      <c r="C1321" s="77">
        <v>27011</v>
      </c>
      <c r="D1321" s="78">
        <v>99924</v>
      </c>
      <c r="E1321" s="76" t="s">
        <v>467</v>
      </c>
      <c r="F1321" s="79">
        <v>0.90690000000000004</v>
      </c>
    </row>
    <row r="1322" spans="1:6" x14ac:dyDescent="0.25">
      <c r="A1322" s="80" t="s">
        <v>1486</v>
      </c>
      <c r="B1322" s="81" t="s">
        <v>1481</v>
      </c>
      <c r="C1322" s="82">
        <v>27013</v>
      </c>
      <c r="D1322" s="83">
        <v>31860</v>
      </c>
      <c r="E1322" s="81" t="s">
        <v>468</v>
      </c>
      <c r="F1322" s="84">
        <v>1.0473000000000001</v>
      </c>
    </row>
    <row r="1323" spans="1:6" x14ac:dyDescent="0.25">
      <c r="A1323" s="75" t="s">
        <v>1065</v>
      </c>
      <c r="B1323" s="76" t="s">
        <v>1481</v>
      </c>
      <c r="C1323" s="77">
        <v>27015</v>
      </c>
      <c r="D1323" s="78">
        <v>99924</v>
      </c>
      <c r="E1323" s="76" t="s">
        <v>467</v>
      </c>
      <c r="F1323" s="79">
        <v>0.90690000000000004</v>
      </c>
    </row>
    <row r="1324" spans="1:6" x14ac:dyDescent="0.25">
      <c r="A1324" s="80" t="s">
        <v>1487</v>
      </c>
      <c r="B1324" s="81" t="s">
        <v>1481</v>
      </c>
      <c r="C1324" s="82">
        <v>27017</v>
      </c>
      <c r="D1324" s="83">
        <v>20260</v>
      </c>
      <c r="E1324" s="81" t="s">
        <v>468</v>
      </c>
      <c r="F1324" s="84">
        <v>0.9748</v>
      </c>
    </row>
    <row r="1325" spans="1:6" x14ac:dyDescent="0.25">
      <c r="A1325" s="75" t="s">
        <v>1488</v>
      </c>
      <c r="B1325" s="76" t="s">
        <v>1481</v>
      </c>
      <c r="C1325" s="77">
        <v>27019</v>
      </c>
      <c r="D1325" s="78">
        <v>33460</v>
      </c>
      <c r="E1325" s="76" t="s">
        <v>468</v>
      </c>
      <c r="F1325" s="79">
        <v>1.0959000000000001</v>
      </c>
    </row>
    <row r="1326" spans="1:6" x14ac:dyDescent="0.25">
      <c r="A1326" s="80" t="s">
        <v>1067</v>
      </c>
      <c r="B1326" s="81" t="s">
        <v>1481</v>
      </c>
      <c r="C1326" s="82">
        <v>27021</v>
      </c>
      <c r="D1326" s="83">
        <v>99924</v>
      </c>
      <c r="E1326" s="81" t="s">
        <v>467</v>
      </c>
      <c r="F1326" s="84">
        <v>0.90690000000000004</v>
      </c>
    </row>
    <row r="1327" spans="1:6" x14ac:dyDescent="0.25">
      <c r="A1327" s="75" t="s">
        <v>1430</v>
      </c>
      <c r="B1327" s="76" t="s">
        <v>1481</v>
      </c>
      <c r="C1327" s="77">
        <v>27023</v>
      </c>
      <c r="D1327" s="78">
        <v>99924</v>
      </c>
      <c r="E1327" s="76" t="s">
        <v>467</v>
      </c>
      <c r="F1327" s="79">
        <v>0.90690000000000004</v>
      </c>
    </row>
    <row r="1328" spans="1:6" x14ac:dyDescent="0.25">
      <c r="A1328" s="80" t="s">
        <v>1489</v>
      </c>
      <c r="B1328" s="81" t="s">
        <v>1481</v>
      </c>
      <c r="C1328" s="82">
        <v>27025</v>
      </c>
      <c r="D1328" s="83">
        <v>33460</v>
      </c>
      <c r="E1328" s="81" t="s">
        <v>468</v>
      </c>
      <c r="F1328" s="84">
        <v>1.0959000000000001</v>
      </c>
    </row>
    <row r="1329" spans="1:6" x14ac:dyDescent="0.25">
      <c r="A1329" s="75" t="s">
        <v>577</v>
      </c>
      <c r="B1329" s="76" t="s">
        <v>1481</v>
      </c>
      <c r="C1329" s="77">
        <v>27027</v>
      </c>
      <c r="D1329" s="78">
        <v>22020</v>
      </c>
      <c r="E1329" s="76" t="s">
        <v>468</v>
      </c>
      <c r="F1329" s="79">
        <v>0.7732</v>
      </c>
    </row>
    <row r="1330" spans="1:6" x14ac:dyDescent="0.25">
      <c r="A1330" s="80" t="s">
        <v>1043</v>
      </c>
      <c r="B1330" s="81" t="s">
        <v>1481</v>
      </c>
      <c r="C1330" s="82">
        <v>27029</v>
      </c>
      <c r="D1330" s="83">
        <v>99924</v>
      </c>
      <c r="E1330" s="81" t="s">
        <v>467</v>
      </c>
      <c r="F1330" s="84">
        <v>0.90690000000000004</v>
      </c>
    </row>
    <row r="1331" spans="1:6" x14ac:dyDescent="0.25">
      <c r="A1331" s="75" t="s">
        <v>940</v>
      </c>
      <c r="B1331" s="76" t="s">
        <v>1481</v>
      </c>
      <c r="C1331" s="77">
        <v>27031</v>
      </c>
      <c r="D1331" s="78">
        <v>99924</v>
      </c>
      <c r="E1331" s="76" t="s">
        <v>466</v>
      </c>
      <c r="F1331" s="79">
        <v>0.90690000000000004</v>
      </c>
    </row>
    <row r="1332" spans="1:6" x14ac:dyDescent="0.25">
      <c r="A1332" s="80" t="s">
        <v>1490</v>
      </c>
      <c r="B1332" s="81" t="s">
        <v>1481</v>
      </c>
      <c r="C1332" s="82">
        <v>27033</v>
      </c>
      <c r="D1332" s="83">
        <v>99924</v>
      </c>
      <c r="E1332" s="81" t="s">
        <v>467</v>
      </c>
      <c r="F1332" s="84">
        <v>0.90690000000000004</v>
      </c>
    </row>
    <row r="1333" spans="1:6" x14ac:dyDescent="0.25">
      <c r="A1333" s="75" t="s">
        <v>1491</v>
      </c>
      <c r="B1333" s="76" t="s">
        <v>1481</v>
      </c>
      <c r="C1333" s="77">
        <v>27035</v>
      </c>
      <c r="D1333" s="78">
        <v>99924</v>
      </c>
      <c r="E1333" s="76" t="s">
        <v>467</v>
      </c>
      <c r="F1333" s="79">
        <v>0.90690000000000004</v>
      </c>
    </row>
    <row r="1334" spans="1:6" x14ac:dyDescent="0.25">
      <c r="A1334" s="80" t="s">
        <v>1492</v>
      </c>
      <c r="B1334" s="81" t="s">
        <v>1481</v>
      </c>
      <c r="C1334" s="82">
        <v>27037</v>
      </c>
      <c r="D1334" s="83">
        <v>33460</v>
      </c>
      <c r="E1334" s="81" t="s">
        <v>468</v>
      </c>
      <c r="F1334" s="84">
        <v>1.0959000000000001</v>
      </c>
    </row>
    <row r="1335" spans="1:6" x14ac:dyDescent="0.25">
      <c r="A1335" s="75" t="s">
        <v>946</v>
      </c>
      <c r="B1335" s="76" t="s">
        <v>1481</v>
      </c>
      <c r="C1335" s="77">
        <v>27039</v>
      </c>
      <c r="D1335" s="78">
        <v>40340</v>
      </c>
      <c r="E1335" s="76" t="s">
        <v>468</v>
      </c>
      <c r="F1335" s="79">
        <v>1.0615000000000001</v>
      </c>
    </row>
    <row r="1336" spans="1:6" x14ac:dyDescent="0.25">
      <c r="A1336" s="80" t="s">
        <v>811</v>
      </c>
      <c r="B1336" s="81" t="s">
        <v>1481</v>
      </c>
      <c r="C1336" s="82">
        <v>27041</v>
      </c>
      <c r="D1336" s="83">
        <v>99924</v>
      </c>
      <c r="E1336" s="81" t="s">
        <v>2</v>
      </c>
      <c r="F1336" s="84">
        <v>0.90690000000000004</v>
      </c>
    </row>
    <row r="1337" spans="1:6" x14ac:dyDescent="0.25">
      <c r="A1337" s="75" t="s">
        <v>1493</v>
      </c>
      <c r="B1337" s="76" t="s">
        <v>1481</v>
      </c>
      <c r="C1337" s="77">
        <v>27043</v>
      </c>
      <c r="D1337" s="78">
        <v>99924</v>
      </c>
      <c r="E1337" s="76" t="s">
        <v>467</v>
      </c>
      <c r="F1337" s="79">
        <v>0.90690000000000004</v>
      </c>
    </row>
    <row r="1338" spans="1:6" x14ac:dyDescent="0.25">
      <c r="A1338" s="80" t="s">
        <v>1494</v>
      </c>
      <c r="B1338" s="81" t="s">
        <v>1481</v>
      </c>
      <c r="C1338" s="82">
        <v>27045</v>
      </c>
      <c r="D1338" s="83">
        <v>40340</v>
      </c>
      <c r="E1338" s="81" t="s">
        <v>468</v>
      </c>
      <c r="F1338" s="84">
        <v>1.0615000000000001</v>
      </c>
    </row>
    <row r="1339" spans="1:6" x14ac:dyDescent="0.25">
      <c r="A1339" s="75" t="s">
        <v>1495</v>
      </c>
      <c r="B1339" s="76" t="s">
        <v>1481</v>
      </c>
      <c r="C1339" s="77">
        <v>27047</v>
      </c>
      <c r="D1339" s="78">
        <v>99924</v>
      </c>
      <c r="E1339" s="76" t="s">
        <v>467</v>
      </c>
      <c r="F1339" s="79">
        <v>0.90690000000000004</v>
      </c>
    </row>
    <row r="1340" spans="1:6" x14ac:dyDescent="0.25">
      <c r="A1340" s="80" t="s">
        <v>1496</v>
      </c>
      <c r="B1340" s="81" t="s">
        <v>1481</v>
      </c>
      <c r="C1340" s="82">
        <v>27049</v>
      </c>
      <c r="D1340" s="83">
        <v>99924</v>
      </c>
      <c r="E1340" s="81" t="s">
        <v>467</v>
      </c>
      <c r="F1340" s="84">
        <v>0.90690000000000004</v>
      </c>
    </row>
    <row r="1341" spans="1:6" x14ac:dyDescent="0.25">
      <c r="A1341" s="75" t="s">
        <v>699</v>
      </c>
      <c r="B1341" s="76" t="s">
        <v>1481</v>
      </c>
      <c r="C1341" s="77">
        <v>27051</v>
      </c>
      <c r="D1341" s="78">
        <v>99924</v>
      </c>
      <c r="E1341" s="76" t="s">
        <v>467</v>
      </c>
      <c r="F1341" s="79">
        <v>0.90690000000000004</v>
      </c>
    </row>
    <row r="1342" spans="1:6" x14ac:dyDescent="0.25">
      <c r="A1342" s="80" t="s">
        <v>1497</v>
      </c>
      <c r="B1342" s="81" t="s">
        <v>1481</v>
      </c>
      <c r="C1342" s="82">
        <v>27053</v>
      </c>
      <c r="D1342" s="83">
        <v>33460</v>
      </c>
      <c r="E1342" s="81" t="s">
        <v>468</v>
      </c>
      <c r="F1342" s="84">
        <v>1.0959000000000001</v>
      </c>
    </row>
    <row r="1343" spans="1:6" x14ac:dyDescent="0.25">
      <c r="A1343" s="75" t="s">
        <v>598</v>
      </c>
      <c r="B1343" s="76" t="s">
        <v>1481</v>
      </c>
      <c r="C1343" s="77">
        <v>27055</v>
      </c>
      <c r="D1343" s="78">
        <v>29100</v>
      </c>
      <c r="E1343" s="76" t="s">
        <v>468</v>
      </c>
      <c r="F1343" s="79">
        <v>0.94110000000000005</v>
      </c>
    </row>
    <row r="1344" spans="1:6" x14ac:dyDescent="0.25">
      <c r="A1344" s="80" t="s">
        <v>1498</v>
      </c>
      <c r="B1344" s="81" t="s">
        <v>1481</v>
      </c>
      <c r="C1344" s="82">
        <v>27057</v>
      </c>
      <c r="D1344" s="83">
        <v>99924</v>
      </c>
      <c r="E1344" s="81" t="s">
        <v>467</v>
      </c>
      <c r="F1344" s="84">
        <v>0.90690000000000004</v>
      </c>
    </row>
    <row r="1345" spans="1:6" x14ac:dyDescent="0.25">
      <c r="A1345" s="75" t="s">
        <v>1499</v>
      </c>
      <c r="B1345" s="76" t="s">
        <v>1481</v>
      </c>
      <c r="C1345" s="77">
        <v>27059</v>
      </c>
      <c r="D1345" s="78">
        <v>33460</v>
      </c>
      <c r="E1345" s="76" t="s">
        <v>468</v>
      </c>
      <c r="F1345" s="79">
        <v>1.0959000000000001</v>
      </c>
    </row>
    <row r="1346" spans="1:6" x14ac:dyDescent="0.25">
      <c r="A1346" s="80" t="s">
        <v>1500</v>
      </c>
      <c r="B1346" s="81" t="s">
        <v>1481</v>
      </c>
      <c r="C1346" s="82">
        <v>27061</v>
      </c>
      <c r="D1346" s="83">
        <v>99924</v>
      </c>
      <c r="E1346" s="81" t="s">
        <v>467</v>
      </c>
      <c r="F1346" s="84">
        <v>0.90690000000000004</v>
      </c>
    </row>
    <row r="1347" spans="1:6" x14ac:dyDescent="0.25">
      <c r="A1347" s="75" t="s">
        <v>599</v>
      </c>
      <c r="B1347" s="76" t="s">
        <v>1481</v>
      </c>
      <c r="C1347" s="77">
        <v>27063</v>
      </c>
      <c r="D1347" s="78">
        <v>99924</v>
      </c>
      <c r="E1347" s="76" t="s">
        <v>467</v>
      </c>
      <c r="F1347" s="79">
        <v>0.90690000000000004</v>
      </c>
    </row>
    <row r="1348" spans="1:6" x14ac:dyDescent="0.25">
      <c r="A1348" s="80" t="s">
        <v>1501</v>
      </c>
      <c r="B1348" s="81" t="s">
        <v>1481</v>
      </c>
      <c r="C1348" s="82">
        <v>27065</v>
      </c>
      <c r="D1348" s="83">
        <v>99924</v>
      </c>
      <c r="E1348" s="81" t="s">
        <v>467</v>
      </c>
      <c r="F1348" s="84">
        <v>0.90690000000000004</v>
      </c>
    </row>
    <row r="1349" spans="1:6" x14ac:dyDescent="0.25">
      <c r="A1349" s="75" t="s">
        <v>1502</v>
      </c>
      <c r="B1349" s="76" t="s">
        <v>1481</v>
      </c>
      <c r="C1349" s="77">
        <v>27067</v>
      </c>
      <c r="D1349" s="78">
        <v>99924</v>
      </c>
      <c r="E1349" s="76" t="s">
        <v>467</v>
      </c>
      <c r="F1349" s="79">
        <v>0.90690000000000004</v>
      </c>
    </row>
    <row r="1350" spans="1:6" x14ac:dyDescent="0.25">
      <c r="A1350" s="80" t="s">
        <v>1503</v>
      </c>
      <c r="B1350" s="81" t="s">
        <v>1481</v>
      </c>
      <c r="C1350" s="82">
        <v>27069</v>
      </c>
      <c r="D1350" s="83">
        <v>99924</v>
      </c>
      <c r="E1350" s="81" t="s">
        <v>466</v>
      </c>
      <c r="F1350" s="84">
        <v>0.90690000000000004</v>
      </c>
    </row>
    <row r="1351" spans="1:6" x14ac:dyDescent="0.25">
      <c r="A1351" s="75" t="s">
        <v>1504</v>
      </c>
      <c r="B1351" s="76" t="s">
        <v>1481</v>
      </c>
      <c r="C1351" s="77">
        <v>27071</v>
      </c>
      <c r="D1351" s="78">
        <v>99924</v>
      </c>
      <c r="E1351" s="76" t="s">
        <v>466</v>
      </c>
      <c r="F1351" s="79">
        <v>0.90690000000000004</v>
      </c>
    </row>
    <row r="1352" spans="1:6" x14ac:dyDescent="0.25">
      <c r="A1352" s="80" t="s">
        <v>1505</v>
      </c>
      <c r="B1352" s="81" t="s">
        <v>1481</v>
      </c>
      <c r="C1352" s="82">
        <v>27073</v>
      </c>
      <c r="D1352" s="83">
        <v>99924</v>
      </c>
      <c r="E1352" s="81" t="s">
        <v>467</v>
      </c>
      <c r="F1352" s="84">
        <v>0.90690000000000004</v>
      </c>
    </row>
    <row r="1353" spans="1:6" x14ac:dyDescent="0.25">
      <c r="A1353" s="75" t="s">
        <v>752</v>
      </c>
      <c r="B1353" s="76" t="s">
        <v>1481</v>
      </c>
      <c r="C1353" s="77">
        <v>27075</v>
      </c>
      <c r="D1353" s="78">
        <v>20260</v>
      </c>
      <c r="E1353" s="76" t="s">
        <v>468</v>
      </c>
      <c r="F1353" s="79">
        <v>0.9748</v>
      </c>
    </row>
    <row r="1354" spans="1:6" x14ac:dyDescent="0.25">
      <c r="A1354" s="80" t="s">
        <v>1506</v>
      </c>
      <c r="B1354" s="81" t="s">
        <v>1481</v>
      </c>
      <c r="C1354" s="82">
        <v>27077</v>
      </c>
      <c r="D1354" s="83">
        <v>99924</v>
      </c>
      <c r="E1354" s="81" t="s">
        <v>466</v>
      </c>
      <c r="F1354" s="84">
        <v>0.90690000000000004</v>
      </c>
    </row>
    <row r="1355" spans="1:6" x14ac:dyDescent="0.25">
      <c r="A1355" s="75" t="s">
        <v>1507</v>
      </c>
      <c r="B1355" s="76" t="s">
        <v>1481</v>
      </c>
      <c r="C1355" s="77">
        <v>27079</v>
      </c>
      <c r="D1355" s="78">
        <v>33460</v>
      </c>
      <c r="E1355" s="76" t="s">
        <v>468</v>
      </c>
      <c r="F1355" s="79">
        <v>1.0959000000000001</v>
      </c>
    </row>
    <row r="1356" spans="1:6" x14ac:dyDescent="0.25">
      <c r="A1356" s="80" t="s">
        <v>707</v>
      </c>
      <c r="B1356" s="81" t="s">
        <v>1481</v>
      </c>
      <c r="C1356" s="82">
        <v>27081</v>
      </c>
      <c r="D1356" s="83">
        <v>99924</v>
      </c>
      <c r="E1356" s="81" t="s">
        <v>467</v>
      </c>
      <c r="F1356" s="84">
        <v>0.90690000000000004</v>
      </c>
    </row>
    <row r="1357" spans="1:6" x14ac:dyDescent="0.25">
      <c r="A1357" s="75" t="s">
        <v>1184</v>
      </c>
      <c r="B1357" s="76" t="s">
        <v>1481</v>
      </c>
      <c r="C1357" s="77">
        <v>27083</v>
      </c>
      <c r="D1357" s="78">
        <v>99924</v>
      </c>
      <c r="E1357" s="76" t="s">
        <v>467</v>
      </c>
      <c r="F1357" s="79">
        <v>0.90690000000000004</v>
      </c>
    </row>
    <row r="1358" spans="1:6" x14ac:dyDescent="0.25">
      <c r="A1358" s="80" t="s">
        <v>1508</v>
      </c>
      <c r="B1358" s="81" t="s">
        <v>1481</v>
      </c>
      <c r="C1358" s="82">
        <v>27085</v>
      </c>
      <c r="D1358" s="83">
        <v>99924</v>
      </c>
      <c r="E1358" s="81" t="s">
        <v>467</v>
      </c>
      <c r="F1358" s="84">
        <v>0.90690000000000004</v>
      </c>
    </row>
    <row r="1359" spans="1:6" x14ac:dyDescent="0.25">
      <c r="A1359" s="75" t="s">
        <v>1509</v>
      </c>
      <c r="B1359" s="76" t="s">
        <v>1481</v>
      </c>
      <c r="C1359" s="77">
        <v>27087</v>
      </c>
      <c r="D1359" s="78">
        <v>99924</v>
      </c>
      <c r="E1359" s="76" t="s">
        <v>467</v>
      </c>
      <c r="F1359" s="79">
        <v>0.90690000000000004</v>
      </c>
    </row>
    <row r="1360" spans="1:6" x14ac:dyDescent="0.25">
      <c r="A1360" s="80" t="s">
        <v>611</v>
      </c>
      <c r="B1360" s="81" t="s">
        <v>1481</v>
      </c>
      <c r="C1360" s="82">
        <v>27089</v>
      </c>
      <c r="D1360" s="83">
        <v>99924</v>
      </c>
      <c r="E1360" s="81" t="s">
        <v>466</v>
      </c>
      <c r="F1360" s="84">
        <v>0.90690000000000004</v>
      </c>
    </row>
    <row r="1361" spans="1:6" x14ac:dyDescent="0.25">
      <c r="A1361" s="75" t="s">
        <v>893</v>
      </c>
      <c r="B1361" s="76" t="s">
        <v>1481</v>
      </c>
      <c r="C1361" s="77">
        <v>27091</v>
      </c>
      <c r="D1361" s="78">
        <v>99924</v>
      </c>
      <c r="E1361" s="76" t="s">
        <v>467</v>
      </c>
      <c r="F1361" s="79">
        <v>0.90690000000000004</v>
      </c>
    </row>
    <row r="1362" spans="1:6" x14ac:dyDescent="0.25">
      <c r="A1362" s="80" t="s">
        <v>1510</v>
      </c>
      <c r="B1362" s="81" t="s">
        <v>1481</v>
      </c>
      <c r="C1362" s="82">
        <v>27093</v>
      </c>
      <c r="D1362" s="83">
        <v>99924</v>
      </c>
      <c r="E1362" s="81" t="s">
        <v>467</v>
      </c>
      <c r="F1362" s="84">
        <v>0.90690000000000004</v>
      </c>
    </row>
    <row r="1363" spans="1:6" x14ac:dyDescent="0.25">
      <c r="A1363" s="75" t="s">
        <v>1511</v>
      </c>
      <c r="B1363" s="76" t="s">
        <v>1481</v>
      </c>
      <c r="C1363" s="77">
        <v>27095</v>
      </c>
      <c r="D1363" s="78">
        <v>33460</v>
      </c>
      <c r="E1363" s="76" t="s">
        <v>468</v>
      </c>
      <c r="F1363" s="79">
        <v>1.0959000000000001</v>
      </c>
    </row>
    <row r="1364" spans="1:6" x14ac:dyDescent="0.25">
      <c r="A1364" s="80" t="s">
        <v>1512</v>
      </c>
      <c r="B1364" s="81" t="s">
        <v>1481</v>
      </c>
      <c r="C1364" s="82">
        <v>27097</v>
      </c>
      <c r="D1364" s="83">
        <v>99924</v>
      </c>
      <c r="E1364" s="81" t="s">
        <v>467</v>
      </c>
      <c r="F1364" s="84">
        <v>0.90690000000000004</v>
      </c>
    </row>
    <row r="1365" spans="1:6" x14ac:dyDescent="0.25">
      <c r="A1365" s="75" t="s">
        <v>1513</v>
      </c>
      <c r="B1365" s="76" t="s">
        <v>1481</v>
      </c>
      <c r="C1365" s="77">
        <v>27099</v>
      </c>
      <c r="D1365" s="78">
        <v>99924</v>
      </c>
      <c r="E1365" s="76" t="s">
        <v>467</v>
      </c>
      <c r="F1365" s="79">
        <v>0.90690000000000004</v>
      </c>
    </row>
    <row r="1366" spans="1:6" x14ac:dyDescent="0.25">
      <c r="A1366" s="80" t="s">
        <v>983</v>
      </c>
      <c r="B1366" s="81" t="s">
        <v>1481</v>
      </c>
      <c r="C1366" s="82">
        <v>27101</v>
      </c>
      <c r="D1366" s="83">
        <v>99924</v>
      </c>
      <c r="E1366" s="81" t="s">
        <v>467</v>
      </c>
      <c r="F1366" s="84">
        <v>0.90690000000000004</v>
      </c>
    </row>
    <row r="1367" spans="1:6" x14ac:dyDescent="0.25">
      <c r="A1367" s="75" t="s">
        <v>1514</v>
      </c>
      <c r="B1367" s="76" t="s">
        <v>1481</v>
      </c>
      <c r="C1367" s="77">
        <v>27103</v>
      </c>
      <c r="D1367" s="78">
        <v>31860</v>
      </c>
      <c r="E1367" s="76" t="s">
        <v>468</v>
      </c>
      <c r="F1367" s="79">
        <v>1.0473000000000001</v>
      </c>
    </row>
    <row r="1368" spans="1:6" x14ac:dyDescent="0.25">
      <c r="A1368" s="80" t="s">
        <v>1515</v>
      </c>
      <c r="B1368" s="81" t="s">
        <v>1481</v>
      </c>
      <c r="C1368" s="82">
        <v>27105</v>
      </c>
      <c r="D1368" s="83">
        <v>99924</v>
      </c>
      <c r="E1368" s="81" t="s">
        <v>467</v>
      </c>
      <c r="F1368" s="84">
        <v>0.90690000000000004</v>
      </c>
    </row>
    <row r="1369" spans="1:6" x14ac:dyDescent="0.25">
      <c r="A1369" s="75" t="s">
        <v>1516</v>
      </c>
      <c r="B1369" s="76" t="s">
        <v>1481</v>
      </c>
      <c r="C1369" s="77">
        <v>27107</v>
      </c>
      <c r="D1369" s="78">
        <v>99924</v>
      </c>
      <c r="E1369" s="76" t="s">
        <v>467</v>
      </c>
      <c r="F1369" s="79">
        <v>0.90690000000000004</v>
      </c>
    </row>
    <row r="1370" spans="1:6" x14ac:dyDescent="0.25">
      <c r="A1370" s="80" t="s">
        <v>1517</v>
      </c>
      <c r="B1370" s="81" t="s">
        <v>1481</v>
      </c>
      <c r="C1370" s="82">
        <v>27109</v>
      </c>
      <c r="D1370" s="83">
        <v>40340</v>
      </c>
      <c r="E1370" s="81" t="s">
        <v>468</v>
      </c>
      <c r="F1370" s="84">
        <v>1.0615000000000001</v>
      </c>
    </row>
    <row r="1371" spans="1:6" x14ac:dyDescent="0.25">
      <c r="A1371" s="75" t="s">
        <v>1518</v>
      </c>
      <c r="B1371" s="76" t="s">
        <v>1481</v>
      </c>
      <c r="C1371" s="77">
        <v>27111</v>
      </c>
      <c r="D1371" s="78">
        <v>99924</v>
      </c>
      <c r="E1371" s="76" t="s">
        <v>467</v>
      </c>
      <c r="F1371" s="79">
        <v>0.90690000000000004</v>
      </c>
    </row>
    <row r="1372" spans="1:6" x14ac:dyDescent="0.25">
      <c r="A1372" s="80" t="s">
        <v>1519</v>
      </c>
      <c r="B1372" s="81" t="s">
        <v>1481</v>
      </c>
      <c r="C1372" s="82">
        <v>27113</v>
      </c>
      <c r="D1372" s="83">
        <v>99924</v>
      </c>
      <c r="E1372" s="81" t="s">
        <v>467</v>
      </c>
      <c r="F1372" s="84">
        <v>0.90690000000000004</v>
      </c>
    </row>
    <row r="1373" spans="1:6" x14ac:dyDescent="0.25">
      <c r="A1373" s="75" t="s">
        <v>1520</v>
      </c>
      <c r="B1373" s="76" t="s">
        <v>1481</v>
      </c>
      <c r="C1373" s="77">
        <v>27115</v>
      </c>
      <c r="D1373" s="78">
        <v>99924</v>
      </c>
      <c r="E1373" s="76" t="s">
        <v>467</v>
      </c>
      <c r="F1373" s="79">
        <v>0.90690000000000004</v>
      </c>
    </row>
    <row r="1374" spans="1:6" x14ac:dyDescent="0.25">
      <c r="A1374" s="80" t="s">
        <v>1521</v>
      </c>
      <c r="B1374" s="81" t="s">
        <v>1481</v>
      </c>
      <c r="C1374" s="82">
        <v>27117</v>
      </c>
      <c r="D1374" s="83">
        <v>99924</v>
      </c>
      <c r="E1374" s="81" t="s">
        <v>467</v>
      </c>
      <c r="F1374" s="84">
        <v>0.90690000000000004</v>
      </c>
    </row>
    <row r="1375" spans="1:6" x14ac:dyDescent="0.25">
      <c r="A1375" s="75" t="s">
        <v>718</v>
      </c>
      <c r="B1375" s="76" t="s">
        <v>1481</v>
      </c>
      <c r="C1375" s="77">
        <v>27119</v>
      </c>
      <c r="D1375" s="78">
        <v>24220</v>
      </c>
      <c r="E1375" s="76" t="s">
        <v>468</v>
      </c>
      <c r="F1375" s="79">
        <v>0.83560000000000001</v>
      </c>
    </row>
    <row r="1376" spans="1:6" x14ac:dyDescent="0.25">
      <c r="A1376" s="80" t="s">
        <v>719</v>
      </c>
      <c r="B1376" s="81" t="s">
        <v>1481</v>
      </c>
      <c r="C1376" s="82">
        <v>27121</v>
      </c>
      <c r="D1376" s="83">
        <v>99924</v>
      </c>
      <c r="E1376" s="81" t="s">
        <v>467</v>
      </c>
      <c r="F1376" s="84">
        <v>0.90690000000000004</v>
      </c>
    </row>
    <row r="1377" spans="1:6" x14ac:dyDescent="0.25">
      <c r="A1377" s="75" t="s">
        <v>1522</v>
      </c>
      <c r="B1377" s="76" t="s">
        <v>1481</v>
      </c>
      <c r="C1377" s="77">
        <v>27123</v>
      </c>
      <c r="D1377" s="78">
        <v>33460</v>
      </c>
      <c r="E1377" s="76" t="s">
        <v>468</v>
      </c>
      <c r="F1377" s="79">
        <v>1.0959000000000001</v>
      </c>
    </row>
    <row r="1378" spans="1:6" x14ac:dyDescent="0.25">
      <c r="A1378" s="80" t="s">
        <v>1523</v>
      </c>
      <c r="B1378" s="81" t="s">
        <v>1481</v>
      </c>
      <c r="C1378" s="82">
        <v>27125</v>
      </c>
      <c r="D1378" s="83">
        <v>99924</v>
      </c>
      <c r="E1378" s="81" t="s">
        <v>467</v>
      </c>
      <c r="F1378" s="84">
        <v>0.90690000000000004</v>
      </c>
    </row>
    <row r="1379" spans="1:6" x14ac:dyDescent="0.25">
      <c r="A1379" s="75" t="s">
        <v>1524</v>
      </c>
      <c r="B1379" s="76" t="s">
        <v>1481</v>
      </c>
      <c r="C1379" s="77">
        <v>27127</v>
      </c>
      <c r="D1379" s="78">
        <v>99924</v>
      </c>
      <c r="E1379" s="76" t="s">
        <v>467</v>
      </c>
      <c r="F1379" s="79">
        <v>0.90690000000000004</v>
      </c>
    </row>
    <row r="1380" spans="1:6" x14ac:dyDescent="0.25">
      <c r="A1380" s="80" t="s">
        <v>1525</v>
      </c>
      <c r="B1380" s="81" t="s">
        <v>1481</v>
      </c>
      <c r="C1380" s="82">
        <v>27129</v>
      </c>
      <c r="D1380" s="83">
        <v>99924</v>
      </c>
      <c r="E1380" s="81" t="s">
        <v>467</v>
      </c>
      <c r="F1380" s="84">
        <v>0.90690000000000004</v>
      </c>
    </row>
    <row r="1381" spans="1:6" x14ac:dyDescent="0.25">
      <c r="A1381" s="75" t="s">
        <v>1254</v>
      </c>
      <c r="B1381" s="76" t="s">
        <v>1481</v>
      </c>
      <c r="C1381" s="77">
        <v>27131</v>
      </c>
      <c r="D1381" s="78">
        <v>99924</v>
      </c>
      <c r="E1381" s="76" t="s">
        <v>467</v>
      </c>
      <c r="F1381" s="79">
        <v>0.90690000000000004</v>
      </c>
    </row>
    <row r="1382" spans="1:6" x14ac:dyDescent="0.25">
      <c r="A1382" s="80" t="s">
        <v>1526</v>
      </c>
      <c r="B1382" s="81" t="s">
        <v>1481</v>
      </c>
      <c r="C1382" s="82">
        <v>27133</v>
      </c>
      <c r="D1382" s="83">
        <v>99924</v>
      </c>
      <c r="E1382" s="81" t="s">
        <v>467</v>
      </c>
      <c r="F1382" s="84">
        <v>0.90690000000000004</v>
      </c>
    </row>
    <row r="1383" spans="1:6" x14ac:dyDescent="0.25">
      <c r="A1383" s="75" t="s">
        <v>1527</v>
      </c>
      <c r="B1383" s="76" t="s">
        <v>1481</v>
      </c>
      <c r="C1383" s="77">
        <v>27135</v>
      </c>
      <c r="D1383" s="78">
        <v>99924</v>
      </c>
      <c r="E1383" s="76" t="s">
        <v>467</v>
      </c>
      <c r="F1383" s="79">
        <v>0.90690000000000004</v>
      </c>
    </row>
    <row r="1384" spans="1:6" x14ac:dyDescent="0.25">
      <c r="A1384" s="80" t="s">
        <v>1528</v>
      </c>
      <c r="B1384" s="81" t="s">
        <v>1481</v>
      </c>
      <c r="C1384" s="82">
        <v>27137</v>
      </c>
      <c r="D1384" s="83">
        <v>20260</v>
      </c>
      <c r="E1384" s="81" t="s">
        <v>468</v>
      </c>
      <c r="F1384" s="84">
        <v>0.9748</v>
      </c>
    </row>
    <row r="1385" spans="1:6" x14ac:dyDescent="0.25">
      <c r="A1385" s="75" t="s">
        <v>724</v>
      </c>
      <c r="B1385" s="76" t="s">
        <v>1481</v>
      </c>
      <c r="C1385" s="77">
        <v>27139</v>
      </c>
      <c r="D1385" s="78">
        <v>33460</v>
      </c>
      <c r="E1385" s="76" t="s">
        <v>468</v>
      </c>
      <c r="F1385" s="79">
        <v>1.0959000000000001</v>
      </c>
    </row>
    <row r="1386" spans="1:6" x14ac:dyDescent="0.25">
      <c r="A1386" s="80" t="s">
        <v>1529</v>
      </c>
      <c r="B1386" s="81" t="s">
        <v>1481</v>
      </c>
      <c r="C1386" s="82">
        <v>27141</v>
      </c>
      <c r="D1386" s="83">
        <v>33460</v>
      </c>
      <c r="E1386" s="81" t="s">
        <v>468</v>
      </c>
      <c r="F1386" s="84">
        <v>1.0959000000000001</v>
      </c>
    </row>
    <row r="1387" spans="1:6" x14ac:dyDescent="0.25">
      <c r="A1387" s="75" t="s">
        <v>1530</v>
      </c>
      <c r="B1387" s="76" t="s">
        <v>1481</v>
      </c>
      <c r="C1387" s="77">
        <v>27143</v>
      </c>
      <c r="D1387" s="78">
        <v>99924</v>
      </c>
      <c r="E1387" s="76" t="s">
        <v>467</v>
      </c>
      <c r="F1387" s="79">
        <v>0.90690000000000004</v>
      </c>
    </row>
    <row r="1388" spans="1:6" x14ac:dyDescent="0.25">
      <c r="A1388" s="80" t="s">
        <v>1531</v>
      </c>
      <c r="B1388" s="81" t="s">
        <v>1481</v>
      </c>
      <c r="C1388" s="82">
        <v>27145</v>
      </c>
      <c r="D1388" s="83">
        <v>41060</v>
      </c>
      <c r="E1388" s="81" t="s">
        <v>468</v>
      </c>
      <c r="F1388" s="84">
        <v>0.9153</v>
      </c>
    </row>
    <row r="1389" spans="1:6" x14ac:dyDescent="0.25">
      <c r="A1389" s="75" t="s">
        <v>1532</v>
      </c>
      <c r="B1389" s="76" t="s">
        <v>1481</v>
      </c>
      <c r="C1389" s="77">
        <v>27147</v>
      </c>
      <c r="D1389" s="78">
        <v>99924</v>
      </c>
      <c r="E1389" s="76" t="s">
        <v>467</v>
      </c>
      <c r="F1389" s="79">
        <v>0.90690000000000004</v>
      </c>
    </row>
    <row r="1390" spans="1:6" x14ac:dyDescent="0.25">
      <c r="A1390" s="80" t="s">
        <v>1264</v>
      </c>
      <c r="B1390" s="81" t="s">
        <v>1481</v>
      </c>
      <c r="C1390" s="82">
        <v>27149</v>
      </c>
      <c r="D1390" s="83">
        <v>99924</v>
      </c>
      <c r="E1390" s="81" t="s">
        <v>467</v>
      </c>
      <c r="F1390" s="84">
        <v>0.90690000000000004</v>
      </c>
    </row>
    <row r="1391" spans="1:6" x14ac:dyDescent="0.25">
      <c r="A1391" s="75" t="s">
        <v>1533</v>
      </c>
      <c r="B1391" s="76" t="s">
        <v>1481</v>
      </c>
      <c r="C1391" s="77">
        <v>27151</v>
      </c>
      <c r="D1391" s="78">
        <v>99924</v>
      </c>
      <c r="E1391" s="76" t="s">
        <v>467</v>
      </c>
      <c r="F1391" s="79">
        <v>0.90690000000000004</v>
      </c>
    </row>
    <row r="1392" spans="1:6" x14ac:dyDescent="0.25">
      <c r="A1392" s="80" t="s">
        <v>1325</v>
      </c>
      <c r="B1392" s="81" t="s">
        <v>1481</v>
      </c>
      <c r="C1392" s="82">
        <v>27153</v>
      </c>
      <c r="D1392" s="83">
        <v>99924</v>
      </c>
      <c r="E1392" s="81" t="s">
        <v>467</v>
      </c>
      <c r="F1392" s="84">
        <v>0.90690000000000004</v>
      </c>
    </row>
    <row r="1393" spans="1:6" x14ac:dyDescent="0.25">
      <c r="A1393" s="75" t="s">
        <v>1534</v>
      </c>
      <c r="B1393" s="76" t="s">
        <v>1481</v>
      </c>
      <c r="C1393" s="77">
        <v>27155</v>
      </c>
      <c r="D1393" s="78">
        <v>99924</v>
      </c>
      <c r="E1393" s="76" t="s">
        <v>467</v>
      </c>
      <c r="F1393" s="79">
        <v>0.90690000000000004</v>
      </c>
    </row>
    <row r="1394" spans="1:6" x14ac:dyDescent="0.25">
      <c r="A1394" s="80" t="s">
        <v>1535</v>
      </c>
      <c r="B1394" s="81" t="s">
        <v>1481</v>
      </c>
      <c r="C1394" s="82">
        <v>27157</v>
      </c>
      <c r="D1394" s="83">
        <v>40340</v>
      </c>
      <c r="E1394" s="81" t="s">
        <v>468</v>
      </c>
      <c r="F1394" s="84">
        <v>1.0615000000000001</v>
      </c>
    </row>
    <row r="1395" spans="1:6" x14ac:dyDescent="0.25">
      <c r="A1395" s="75" t="s">
        <v>1536</v>
      </c>
      <c r="B1395" s="76" t="s">
        <v>1481</v>
      </c>
      <c r="C1395" s="77">
        <v>27159</v>
      </c>
      <c r="D1395" s="78">
        <v>99924</v>
      </c>
      <c r="E1395" s="76" t="s">
        <v>467</v>
      </c>
      <c r="F1395" s="79">
        <v>0.90690000000000004</v>
      </c>
    </row>
    <row r="1396" spans="1:6" x14ac:dyDescent="0.25">
      <c r="A1396" s="80" t="s">
        <v>1537</v>
      </c>
      <c r="B1396" s="81" t="s">
        <v>1481</v>
      </c>
      <c r="C1396" s="82">
        <v>27161</v>
      </c>
      <c r="D1396" s="83">
        <v>99924</v>
      </c>
      <c r="E1396" s="81" t="s">
        <v>467</v>
      </c>
      <c r="F1396" s="84">
        <v>0.90690000000000004</v>
      </c>
    </row>
    <row r="1397" spans="1:6" x14ac:dyDescent="0.25">
      <c r="A1397" s="75" t="s">
        <v>628</v>
      </c>
      <c r="B1397" s="76" t="s">
        <v>1481</v>
      </c>
      <c r="C1397" s="77">
        <v>27163</v>
      </c>
      <c r="D1397" s="78">
        <v>33460</v>
      </c>
      <c r="E1397" s="76" t="s">
        <v>468</v>
      </c>
      <c r="F1397" s="79">
        <v>1.0959000000000001</v>
      </c>
    </row>
    <row r="1398" spans="1:6" x14ac:dyDescent="0.25">
      <c r="A1398" s="80" t="s">
        <v>1538</v>
      </c>
      <c r="B1398" s="81" t="s">
        <v>1481</v>
      </c>
      <c r="C1398" s="82">
        <v>27165</v>
      </c>
      <c r="D1398" s="83">
        <v>99924</v>
      </c>
      <c r="E1398" s="81" t="s">
        <v>467</v>
      </c>
      <c r="F1398" s="84">
        <v>0.90690000000000004</v>
      </c>
    </row>
    <row r="1399" spans="1:6" x14ac:dyDescent="0.25">
      <c r="A1399" s="75" t="s">
        <v>1539</v>
      </c>
      <c r="B1399" s="76" t="s">
        <v>1481</v>
      </c>
      <c r="C1399" s="77">
        <v>27167</v>
      </c>
      <c r="D1399" s="78">
        <v>99924</v>
      </c>
      <c r="E1399" s="76" t="s">
        <v>467</v>
      </c>
      <c r="F1399" s="79">
        <v>0.90690000000000004</v>
      </c>
    </row>
    <row r="1400" spans="1:6" x14ac:dyDescent="0.25">
      <c r="A1400" s="80" t="s">
        <v>1540</v>
      </c>
      <c r="B1400" s="81" t="s">
        <v>1481</v>
      </c>
      <c r="C1400" s="82">
        <v>27169</v>
      </c>
      <c r="D1400" s="83">
        <v>99924</v>
      </c>
      <c r="E1400" s="81" t="s">
        <v>467</v>
      </c>
      <c r="F1400" s="84">
        <v>0.90690000000000004</v>
      </c>
    </row>
    <row r="1401" spans="1:6" x14ac:dyDescent="0.25">
      <c r="A1401" s="75" t="s">
        <v>1204</v>
      </c>
      <c r="B1401" s="76" t="s">
        <v>1481</v>
      </c>
      <c r="C1401" s="77">
        <v>27171</v>
      </c>
      <c r="D1401" s="78">
        <v>33460</v>
      </c>
      <c r="E1401" s="76" t="s">
        <v>468</v>
      </c>
      <c r="F1401" s="79">
        <v>1.0959000000000001</v>
      </c>
    </row>
    <row r="1402" spans="1:6" x14ac:dyDescent="0.25">
      <c r="A1402" s="80" t="s">
        <v>1541</v>
      </c>
      <c r="B1402" s="81" t="s">
        <v>1481</v>
      </c>
      <c r="C1402" s="82">
        <v>27173</v>
      </c>
      <c r="D1402" s="83">
        <v>99924</v>
      </c>
      <c r="E1402" s="81" t="s">
        <v>467</v>
      </c>
      <c r="F1402" s="84">
        <v>0.90690000000000004</v>
      </c>
    </row>
    <row r="1403" spans="1:6" x14ac:dyDescent="0.25">
      <c r="A1403" s="75" t="s">
        <v>792</v>
      </c>
      <c r="B1403" s="76" t="s">
        <v>1542</v>
      </c>
      <c r="C1403" s="77">
        <v>28001</v>
      </c>
      <c r="D1403" s="78">
        <v>99925</v>
      </c>
      <c r="E1403" s="76" t="s">
        <v>2</v>
      </c>
      <c r="F1403" s="79">
        <v>0.73020000000000007</v>
      </c>
    </row>
    <row r="1404" spans="1:6" x14ac:dyDescent="0.25">
      <c r="A1404" s="80" t="s">
        <v>1543</v>
      </c>
      <c r="B1404" s="81" t="s">
        <v>1542</v>
      </c>
      <c r="C1404" s="82">
        <v>28003</v>
      </c>
      <c r="D1404" s="83">
        <v>99925</v>
      </c>
      <c r="E1404" s="81" t="s">
        <v>2</v>
      </c>
      <c r="F1404" s="84">
        <v>0.73020000000000007</v>
      </c>
    </row>
    <row r="1405" spans="1:6" x14ac:dyDescent="0.25">
      <c r="A1405" s="75" t="s">
        <v>1544</v>
      </c>
      <c r="B1405" s="76" t="s">
        <v>1542</v>
      </c>
      <c r="C1405" s="77">
        <v>28005</v>
      </c>
      <c r="D1405" s="78">
        <v>99925</v>
      </c>
      <c r="E1405" s="76" t="s">
        <v>2</v>
      </c>
      <c r="F1405" s="79">
        <v>0.73020000000000007</v>
      </c>
    </row>
    <row r="1406" spans="1:6" x14ac:dyDescent="0.25">
      <c r="A1406" s="80" t="s">
        <v>1545</v>
      </c>
      <c r="B1406" s="81" t="s">
        <v>1542</v>
      </c>
      <c r="C1406" s="82">
        <v>28007</v>
      </c>
      <c r="D1406" s="83">
        <v>99925</v>
      </c>
      <c r="E1406" s="81" t="s">
        <v>2</v>
      </c>
      <c r="F1406" s="84">
        <v>0.73020000000000007</v>
      </c>
    </row>
    <row r="1407" spans="1:6" x14ac:dyDescent="0.25">
      <c r="A1407" s="75" t="s">
        <v>681</v>
      </c>
      <c r="B1407" s="76" t="s">
        <v>1542</v>
      </c>
      <c r="C1407" s="77">
        <v>28009</v>
      </c>
      <c r="D1407" s="78">
        <v>99925</v>
      </c>
      <c r="E1407" s="76" t="s">
        <v>467</v>
      </c>
      <c r="F1407" s="79">
        <v>0.73020000000000007</v>
      </c>
    </row>
    <row r="1408" spans="1:6" x14ac:dyDescent="0.25">
      <c r="A1408" s="80" t="s">
        <v>1546</v>
      </c>
      <c r="B1408" s="81" t="s">
        <v>1542</v>
      </c>
      <c r="C1408" s="82">
        <v>28011</v>
      </c>
      <c r="D1408" s="83">
        <v>99925</v>
      </c>
      <c r="E1408" s="81" t="s">
        <v>2</v>
      </c>
      <c r="F1408" s="84">
        <v>0.73020000000000007</v>
      </c>
    </row>
    <row r="1409" spans="1:6" x14ac:dyDescent="0.25">
      <c r="A1409" s="75" t="s">
        <v>571</v>
      </c>
      <c r="B1409" s="76" t="s">
        <v>1542</v>
      </c>
      <c r="C1409" s="77">
        <v>28013</v>
      </c>
      <c r="D1409" s="78">
        <v>99925</v>
      </c>
      <c r="E1409" s="76" t="s">
        <v>2</v>
      </c>
      <c r="F1409" s="79">
        <v>0.73020000000000007</v>
      </c>
    </row>
    <row r="1410" spans="1:6" x14ac:dyDescent="0.25">
      <c r="A1410" s="80" t="s">
        <v>684</v>
      </c>
      <c r="B1410" s="81" t="s">
        <v>1542</v>
      </c>
      <c r="C1410" s="82">
        <v>28015</v>
      </c>
      <c r="D1410" s="83">
        <v>99925</v>
      </c>
      <c r="E1410" s="81" t="s">
        <v>2</v>
      </c>
      <c r="F1410" s="84">
        <v>0.73020000000000007</v>
      </c>
    </row>
    <row r="1411" spans="1:6" x14ac:dyDescent="0.25">
      <c r="A1411" s="75" t="s">
        <v>1170</v>
      </c>
      <c r="B1411" s="76" t="s">
        <v>1542</v>
      </c>
      <c r="C1411" s="77">
        <v>28017</v>
      </c>
      <c r="D1411" s="78">
        <v>99925</v>
      </c>
      <c r="E1411" s="76" t="s">
        <v>2</v>
      </c>
      <c r="F1411" s="79">
        <v>0.73020000000000007</v>
      </c>
    </row>
    <row r="1412" spans="1:6" x14ac:dyDescent="0.25">
      <c r="A1412" s="80" t="s">
        <v>575</v>
      </c>
      <c r="B1412" s="81" t="s">
        <v>1542</v>
      </c>
      <c r="C1412" s="82">
        <v>28019</v>
      </c>
      <c r="D1412" s="83">
        <v>99925</v>
      </c>
      <c r="E1412" s="81" t="s">
        <v>2</v>
      </c>
      <c r="F1412" s="84">
        <v>0.73020000000000007</v>
      </c>
    </row>
    <row r="1413" spans="1:6" x14ac:dyDescent="0.25">
      <c r="A1413" s="75" t="s">
        <v>1341</v>
      </c>
      <c r="B1413" s="76" t="s">
        <v>1542</v>
      </c>
      <c r="C1413" s="77">
        <v>28021</v>
      </c>
      <c r="D1413" s="78">
        <v>99925</v>
      </c>
      <c r="E1413" s="76" t="s">
        <v>2</v>
      </c>
      <c r="F1413" s="79">
        <v>0.73020000000000007</v>
      </c>
    </row>
    <row r="1414" spans="1:6" x14ac:dyDescent="0.25">
      <c r="A1414" s="80" t="s">
        <v>576</v>
      </c>
      <c r="B1414" s="81" t="s">
        <v>1542</v>
      </c>
      <c r="C1414" s="82">
        <v>28023</v>
      </c>
      <c r="D1414" s="83">
        <v>99925</v>
      </c>
      <c r="E1414" s="81" t="s">
        <v>2</v>
      </c>
      <c r="F1414" s="84">
        <v>0.73020000000000007</v>
      </c>
    </row>
    <row r="1415" spans="1:6" x14ac:dyDescent="0.25">
      <c r="A1415" s="75" t="s">
        <v>577</v>
      </c>
      <c r="B1415" s="76" t="s">
        <v>1542</v>
      </c>
      <c r="C1415" s="77">
        <v>28025</v>
      </c>
      <c r="D1415" s="78">
        <v>99925</v>
      </c>
      <c r="E1415" s="76" t="s">
        <v>2</v>
      </c>
      <c r="F1415" s="79">
        <v>0.73020000000000007</v>
      </c>
    </row>
    <row r="1416" spans="1:6" x14ac:dyDescent="0.25">
      <c r="A1416" s="80" t="s">
        <v>1547</v>
      </c>
      <c r="B1416" s="81" t="s">
        <v>1542</v>
      </c>
      <c r="C1416" s="82">
        <v>28027</v>
      </c>
      <c r="D1416" s="83">
        <v>99925</v>
      </c>
      <c r="E1416" s="81" t="s">
        <v>2</v>
      </c>
      <c r="F1416" s="84">
        <v>0.73020000000000007</v>
      </c>
    </row>
    <row r="1417" spans="1:6" x14ac:dyDescent="0.25">
      <c r="A1417" s="75" t="s">
        <v>1548</v>
      </c>
      <c r="B1417" s="76" t="s">
        <v>1542</v>
      </c>
      <c r="C1417" s="77">
        <v>28029</v>
      </c>
      <c r="D1417" s="78">
        <v>27140</v>
      </c>
      <c r="E1417" s="76" t="s">
        <v>468</v>
      </c>
      <c r="F1417" s="79">
        <v>0.83510000000000006</v>
      </c>
    </row>
    <row r="1418" spans="1:6" x14ac:dyDescent="0.25">
      <c r="A1418" s="80" t="s">
        <v>583</v>
      </c>
      <c r="B1418" s="81" t="s">
        <v>1542</v>
      </c>
      <c r="C1418" s="82">
        <v>28031</v>
      </c>
      <c r="D1418" s="83">
        <v>25620</v>
      </c>
      <c r="E1418" s="81" t="s">
        <v>468</v>
      </c>
      <c r="F1418" s="84">
        <v>0.72440000000000004</v>
      </c>
    </row>
    <row r="1419" spans="1:6" x14ac:dyDescent="0.25">
      <c r="A1419" s="75" t="s">
        <v>873</v>
      </c>
      <c r="B1419" s="76" t="s">
        <v>1542</v>
      </c>
      <c r="C1419" s="77">
        <v>28033</v>
      </c>
      <c r="D1419" s="78">
        <v>32820</v>
      </c>
      <c r="E1419" s="76" t="s">
        <v>468</v>
      </c>
      <c r="F1419" s="79">
        <v>0.85000000000000009</v>
      </c>
    </row>
    <row r="1420" spans="1:6" x14ac:dyDescent="0.25">
      <c r="A1420" s="80" t="s">
        <v>1549</v>
      </c>
      <c r="B1420" s="81" t="s">
        <v>1542</v>
      </c>
      <c r="C1420" s="82">
        <v>28035</v>
      </c>
      <c r="D1420" s="83">
        <v>25620</v>
      </c>
      <c r="E1420" s="81" t="s">
        <v>468</v>
      </c>
      <c r="F1420" s="84">
        <v>0.72440000000000004</v>
      </c>
    </row>
    <row r="1421" spans="1:6" x14ac:dyDescent="0.25">
      <c r="A1421" s="75" t="s">
        <v>593</v>
      </c>
      <c r="B1421" s="76" t="s">
        <v>1542</v>
      </c>
      <c r="C1421" s="77">
        <v>28037</v>
      </c>
      <c r="D1421" s="78">
        <v>99925</v>
      </c>
      <c r="E1421" s="76" t="s">
        <v>2</v>
      </c>
      <c r="F1421" s="79">
        <v>0.73020000000000007</v>
      </c>
    </row>
    <row r="1422" spans="1:6" x14ac:dyDescent="0.25">
      <c r="A1422" s="80" t="s">
        <v>1550</v>
      </c>
      <c r="B1422" s="81" t="s">
        <v>1542</v>
      </c>
      <c r="C1422" s="82">
        <v>28039</v>
      </c>
      <c r="D1422" s="83">
        <v>99925</v>
      </c>
      <c r="E1422" s="81" t="s">
        <v>2</v>
      </c>
      <c r="F1422" s="84">
        <v>0.73020000000000007</v>
      </c>
    </row>
    <row r="1423" spans="1:6" x14ac:dyDescent="0.25">
      <c r="A1423" s="75" t="s">
        <v>595</v>
      </c>
      <c r="B1423" s="76" t="s">
        <v>1542</v>
      </c>
      <c r="C1423" s="77">
        <v>28041</v>
      </c>
      <c r="D1423" s="78">
        <v>99925</v>
      </c>
      <c r="E1423" s="76" t="s">
        <v>2</v>
      </c>
      <c r="F1423" s="79">
        <v>0.73020000000000007</v>
      </c>
    </row>
    <row r="1424" spans="1:6" x14ac:dyDescent="0.25">
      <c r="A1424" s="80" t="s">
        <v>1551</v>
      </c>
      <c r="B1424" s="81" t="s">
        <v>1542</v>
      </c>
      <c r="C1424" s="82">
        <v>28043</v>
      </c>
      <c r="D1424" s="83">
        <v>99925</v>
      </c>
      <c r="E1424" s="81" t="s">
        <v>2</v>
      </c>
      <c r="F1424" s="84">
        <v>0.73020000000000007</v>
      </c>
    </row>
    <row r="1425" spans="1:6" x14ac:dyDescent="0.25">
      <c r="A1425" s="75" t="s">
        <v>965</v>
      </c>
      <c r="B1425" s="76" t="s">
        <v>1542</v>
      </c>
      <c r="C1425" s="77">
        <v>28045</v>
      </c>
      <c r="D1425" s="78">
        <v>25060</v>
      </c>
      <c r="E1425" s="76" t="s">
        <v>468</v>
      </c>
      <c r="F1425" s="79">
        <v>0.74230000000000007</v>
      </c>
    </row>
    <row r="1426" spans="1:6" x14ac:dyDescent="0.25">
      <c r="A1426" s="80" t="s">
        <v>1128</v>
      </c>
      <c r="B1426" s="81" t="s">
        <v>1542</v>
      </c>
      <c r="C1426" s="82">
        <v>28047</v>
      </c>
      <c r="D1426" s="83">
        <v>25060</v>
      </c>
      <c r="E1426" s="81" t="s">
        <v>468</v>
      </c>
      <c r="F1426" s="84">
        <v>0.74230000000000007</v>
      </c>
    </row>
    <row r="1427" spans="1:6" x14ac:dyDescent="0.25">
      <c r="A1427" s="75" t="s">
        <v>1552</v>
      </c>
      <c r="B1427" s="76" t="s">
        <v>1542</v>
      </c>
      <c r="C1427" s="77">
        <v>28049</v>
      </c>
      <c r="D1427" s="78">
        <v>27140</v>
      </c>
      <c r="E1427" s="76" t="s">
        <v>468</v>
      </c>
      <c r="F1427" s="79">
        <v>0.83510000000000006</v>
      </c>
    </row>
    <row r="1428" spans="1:6" x14ac:dyDescent="0.25">
      <c r="A1428" s="80" t="s">
        <v>887</v>
      </c>
      <c r="B1428" s="81" t="s">
        <v>1542</v>
      </c>
      <c r="C1428" s="82">
        <v>28051</v>
      </c>
      <c r="D1428" s="83">
        <v>27140</v>
      </c>
      <c r="E1428" s="81" t="s">
        <v>468</v>
      </c>
      <c r="F1428" s="84">
        <v>0.83510000000000006</v>
      </c>
    </row>
    <row r="1429" spans="1:6" x14ac:dyDescent="0.25">
      <c r="A1429" s="75" t="s">
        <v>1553</v>
      </c>
      <c r="B1429" s="76" t="s">
        <v>1542</v>
      </c>
      <c r="C1429" s="77">
        <v>28053</v>
      </c>
      <c r="D1429" s="78">
        <v>99925</v>
      </c>
      <c r="E1429" s="76" t="s">
        <v>2</v>
      </c>
      <c r="F1429" s="79">
        <v>0.73020000000000007</v>
      </c>
    </row>
    <row r="1430" spans="1:6" x14ac:dyDescent="0.25">
      <c r="A1430" s="80" t="s">
        <v>1554</v>
      </c>
      <c r="B1430" s="81" t="s">
        <v>1542</v>
      </c>
      <c r="C1430" s="82">
        <v>28055</v>
      </c>
      <c r="D1430" s="83">
        <v>99925</v>
      </c>
      <c r="E1430" s="81" t="s">
        <v>2</v>
      </c>
      <c r="F1430" s="84">
        <v>0.73020000000000007</v>
      </c>
    </row>
    <row r="1431" spans="1:6" x14ac:dyDescent="0.25">
      <c r="A1431" s="75" t="s">
        <v>1555</v>
      </c>
      <c r="B1431" s="76" t="s">
        <v>1542</v>
      </c>
      <c r="C1431" s="77">
        <v>28057</v>
      </c>
      <c r="D1431" s="78">
        <v>99925</v>
      </c>
      <c r="E1431" s="76" t="s">
        <v>2</v>
      </c>
      <c r="F1431" s="79">
        <v>0.73020000000000007</v>
      </c>
    </row>
    <row r="1432" spans="1:6" x14ac:dyDescent="0.25">
      <c r="A1432" s="80" t="s">
        <v>599</v>
      </c>
      <c r="B1432" s="81" t="s">
        <v>1542</v>
      </c>
      <c r="C1432" s="82">
        <v>28059</v>
      </c>
      <c r="D1432" s="83">
        <v>25060</v>
      </c>
      <c r="E1432" s="81" t="s">
        <v>468</v>
      </c>
      <c r="F1432" s="84">
        <v>0.74230000000000007</v>
      </c>
    </row>
    <row r="1433" spans="1:6" x14ac:dyDescent="0.25">
      <c r="A1433" s="75" t="s">
        <v>971</v>
      </c>
      <c r="B1433" s="76" t="s">
        <v>1542</v>
      </c>
      <c r="C1433" s="77">
        <v>28061</v>
      </c>
      <c r="D1433" s="78">
        <v>99925</v>
      </c>
      <c r="E1433" s="76" t="s">
        <v>2</v>
      </c>
      <c r="F1433" s="79">
        <v>0.73020000000000007</v>
      </c>
    </row>
    <row r="1434" spans="1:6" x14ac:dyDescent="0.25">
      <c r="A1434" s="80" t="s">
        <v>600</v>
      </c>
      <c r="B1434" s="81" t="s">
        <v>1542</v>
      </c>
      <c r="C1434" s="82">
        <v>28063</v>
      </c>
      <c r="D1434" s="83">
        <v>99925</v>
      </c>
      <c r="E1434" s="81" t="s">
        <v>2</v>
      </c>
      <c r="F1434" s="84">
        <v>0.73020000000000007</v>
      </c>
    </row>
    <row r="1435" spans="1:6" x14ac:dyDescent="0.25">
      <c r="A1435" s="75" t="s">
        <v>1556</v>
      </c>
      <c r="B1435" s="76" t="s">
        <v>1542</v>
      </c>
      <c r="C1435" s="77">
        <v>28065</v>
      </c>
      <c r="D1435" s="78">
        <v>99925</v>
      </c>
      <c r="E1435" s="76" t="s">
        <v>2</v>
      </c>
      <c r="F1435" s="79">
        <v>0.73020000000000007</v>
      </c>
    </row>
    <row r="1436" spans="1:6" x14ac:dyDescent="0.25">
      <c r="A1436" s="80" t="s">
        <v>974</v>
      </c>
      <c r="B1436" s="81" t="s">
        <v>1542</v>
      </c>
      <c r="C1436" s="82">
        <v>28067</v>
      </c>
      <c r="D1436" s="83">
        <v>99925</v>
      </c>
      <c r="E1436" s="81" t="s">
        <v>2</v>
      </c>
      <c r="F1436" s="84">
        <v>0.73020000000000007</v>
      </c>
    </row>
    <row r="1437" spans="1:6" x14ac:dyDescent="0.25">
      <c r="A1437" s="75" t="s">
        <v>1557</v>
      </c>
      <c r="B1437" s="76" t="s">
        <v>1542</v>
      </c>
      <c r="C1437" s="77">
        <v>28069</v>
      </c>
      <c r="D1437" s="78">
        <v>99925</v>
      </c>
      <c r="E1437" s="76" t="s">
        <v>2</v>
      </c>
      <c r="F1437" s="79">
        <v>0.73020000000000007</v>
      </c>
    </row>
    <row r="1438" spans="1:6" x14ac:dyDescent="0.25">
      <c r="A1438" s="80" t="s">
        <v>706</v>
      </c>
      <c r="B1438" s="81" t="s">
        <v>1542</v>
      </c>
      <c r="C1438" s="82">
        <v>28071</v>
      </c>
      <c r="D1438" s="83">
        <v>99925</v>
      </c>
      <c r="E1438" s="81" t="s">
        <v>467</v>
      </c>
      <c r="F1438" s="84">
        <v>0.73020000000000007</v>
      </c>
    </row>
    <row r="1439" spans="1:6" x14ac:dyDescent="0.25">
      <c r="A1439" s="75" t="s">
        <v>601</v>
      </c>
      <c r="B1439" s="76" t="s">
        <v>1542</v>
      </c>
      <c r="C1439" s="77">
        <v>28073</v>
      </c>
      <c r="D1439" s="78">
        <v>25620</v>
      </c>
      <c r="E1439" s="76" t="s">
        <v>468</v>
      </c>
      <c r="F1439" s="79">
        <v>0.72440000000000004</v>
      </c>
    </row>
    <row r="1440" spans="1:6" x14ac:dyDescent="0.25">
      <c r="A1440" s="80" t="s">
        <v>602</v>
      </c>
      <c r="B1440" s="81" t="s">
        <v>1542</v>
      </c>
      <c r="C1440" s="82">
        <v>28075</v>
      </c>
      <c r="D1440" s="83">
        <v>99925</v>
      </c>
      <c r="E1440" s="81" t="s">
        <v>2</v>
      </c>
      <c r="F1440" s="84">
        <v>0.73020000000000007</v>
      </c>
    </row>
    <row r="1441" spans="1:6" x14ac:dyDescent="0.25">
      <c r="A1441" s="75" t="s">
        <v>603</v>
      </c>
      <c r="B1441" s="76" t="s">
        <v>1542</v>
      </c>
      <c r="C1441" s="77">
        <v>28077</v>
      </c>
      <c r="D1441" s="78">
        <v>99925</v>
      </c>
      <c r="E1441" s="76" t="s">
        <v>2</v>
      </c>
      <c r="F1441" s="79">
        <v>0.73020000000000007</v>
      </c>
    </row>
    <row r="1442" spans="1:6" x14ac:dyDescent="0.25">
      <c r="A1442" s="80" t="s">
        <v>1558</v>
      </c>
      <c r="B1442" s="81" t="s">
        <v>1542</v>
      </c>
      <c r="C1442" s="82">
        <v>28079</v>
      </c>
      <c r="D1442" s="83">
        <v>99925</v>
      </c>
      <c r="E1442" s="81" t="s">
        <v>2</v>
      </c>
      <c r="F1442" s="84">
        <v>0.73020000000000007</v>
      </c>
    </row>
    <row r="1443" spans="1:6" x14ac:dyDescent="0.25">
      <c r="A1443" s="75" t="s">
        <v>604</v>
      </c>
      <c r="B1443" s="76" t="s">
        <v>1542</v>
      </c>
      <c r="C1443" s="77">
        <v>28081</v>
      </c>
      <c r="D1443" s="78">
        <v>99925</v>
      </c>
      <c r="E1443" s="76" t="s">
        <v>2</v>
      </c>
      <c r="F1443" s="79">
        <v>0.73020000000000007</v>
      </c>
    </row>
    <row r="1444" spans="1:6" x14ac:dyDescent="0.25">
      <c r="A1444" s="80" t="s">
        <v>1559</v>
      </c>
      <c r="B1444" s="81" t="s">
        <v>1542</v>
      </c>
      <c r="C1444" s="82">
        <v>28083</v>
      </c>
      <c r="D1444" s="83">
        <v>99925</v>
      </c>
      <c r="E1444" s="81" t="s">
        <v>2</v>
      </c>
      <c r="F1444" s="84">
        <v>0.73020000000000007</v>
      </c>
    </row>
    <row r="1445" spans="1:6" x14ac:dyDescent="0.25">
      <c r="A1445" s="75" t="s">
        <v>707</v>
      </c>
      <c r="B1445" s="76" t="s">
        <v>1542</v>
      </c>
      <c r="C1445" s="77">
        <v>28085</v>
      </c>
      <c r="D1445" s="78">
        <v>99925</v>
      </c>
      <c r="E1445" s="76" t="s">
        <v>2</v>
      </c>
      <c r="F1445" s="79">
        <v>0.73020000000000007</v>
      </c>
    </row>
    <row r="1446" spans="1:6" x14ac:dyDescent="0.25">
      <c r="A1446" s="80" t="s">
        <v>606</v>
      </c>
      <c r="B1446" s="81" t="s">
        <v>1542</v>
      </c>
      <c r="C1446" s="82">
        <v>28087</v>
      </c>
      <c r="D1446" s="83">
        <v>99925</v>
      </c>
      <c r="E1446" s="81" t="s">
        <v>2</v>
      </c>
      <c r="F1446" s="84">
        <v>0.73020000000000007</v>
      </c>
    </row>
    <row r="1447" spans="1:6" x14ac:dyDescent="0.25">
      <c r="A1447" s="75" t="s">
        <v>608</v>
      </c>
      <c r="B1447" s="76" t="s">
        <v>1542</v>
      </c>
      <c r="C1447" s="77">
        <v>28089</v>
      </c>
      <c r="D1447" s="78">
        <v>27140</v>
      </c>
      <c r="E1447" s="76" t="s">
        <v>468</v>
      </c>
      <c r="F1447" s="79">
        <v>0.83510000000000006</v>
      </c>
    </row>
    <row r="1448" spans="1:6" x14ac:dyDescent="0.25">
      <c r="A1448" s="80" t="s">
        <v>610</v>
      </c>
      <c r="B1448" s="81" t="s">
        <v>1542</v>
      </c>
      <c r="C1448" s="82">
        <v>28091</v>
      </c>
      <c r="D1448" s="83">
        <v>99925</v>
      </c>
      <c r="E1448" s="81" t="s">
        <v>2</v>
      </c>
      <c r="F1448" s="84">
        <v>0.73020000000000007</v>
      </c>
    </row>
    <row r="1449" spans="1:6" x14ac:dyDescent="0.25">
      <c r="A1449" s="75" t="s">
        <v>611</v>
      </c>
      <c r="B1449" s="76" t="s">
        <v>1542</v>
      </c>
      <c r="C1449" s="77">
        <v>28093</v>
      </c>
      <c r="D1449" s="78">
        <v>32820</v>
      </c>
      <c r="E1449" s="76" t="s">
        <v>468</v>
      </c>
      <c r="F1449" s="79">
        <v>0.85000000000000009</v>
      </c>
    </row>
    <row r="1450" spans="1:6" x14ac:dyDescent="0.25">
      <c r="A1450" s="80" t="s">
        <v>613</v>
      </c>
      <c r="B1450" s="81" t="s">
        <v>1542</v>
      </c>
      <c r="C1450" s="82">
        <v>28095</v>
      </c>
      <c r="D1450" s="83">
        <v>99925</v>
      </c>
      <c r="E1450" s="81" t="s">
        <v>2</v>
      </c>
      <c r="F1450" s="84">
        <v>0.73020000000000007</v>
      </c>
    </row>
    <row r="1451" spans="1:6" x14ac:dyDescent="0.25">
      <c r="A1451" s="75" t="s">
        <v>614</v>
      </c>
      <c r="B1451" s="76" t="s">
        <v>1542</v>
      </c>
      <c r="C1451" s="77">
        <v>28097</v>
      </c>
      <c r="D1451" s="78">
        <v>99925</v>
      </c>
      <c r="E1451" s="76" t="s">
        <v>2</v>
      </c>
      <c r="F1451" s="79">
        <v>0.73020000000000007</v>
      </c>
    </row>
    <row r="1452" spans="1:6" x14ac:dyDescent="0.25">
      <c r="A1452" s="80" t="s">
        <v>1560</v>
      </c>
      <c r="B1452" s="81" t="s">
        <v>1542</v>
      </c>
      <c r="C1452" s="82">
        <v>28099</v>
      </c>
      <c r="D1452" s="83">
        <v>99925</v>
      </c>
      <c r="E1452" s="81" t="s">
        <v>2</v>
      </c>
      <c r="F1452" s="84">
        <v>0.73020000000000007</v>
      </c>
    </row>
    <row r="1453" spans="1:6" x14ac:dyDescent="0.25">
      <c r="A1453" s="75" t="s">
        <v>714</v>
      </c>
      <c r="B1453" s="76" t="s">
        <v>1542</v>
      </c>
      <c r="C1453" s="77">
        <v>28101</v>
      </c>
      <c r="D1453" s="78">
        <v>99925</v>
      </c>
      <c r="E1453" s="76" t="s">
        <v>2</v>
      </c>
      <c r="F1453" s="79">
        <v>0.73020000000000007</v>
      </c>
    </row>
    <row r="1454" spans="1:6" x14ac:dyDescent="0.25">
      <c r="A1454" s="80" t="s">
        <v>1561</v>
      </c>
      <c r="B1454" s="81" t="s">
        <v>1542</v>
      </c>
      <c r="C1454" s="82">
        <v>28103</v>
      </c>
      <c r="D1454" s="83">
        <v>99925</v>
      </c>
      <c r="E1454" s="81" t="s">
        <v>2</v>
      </c>
      <c r="F1454" s="84">
        <v>0.73020000000000007</v>
      </c>
    </row>
    <row r="1455" spans="1:6" x14ac:dyDescent="0.25">
      <c r="A1455" s="75" t="s">
        <v>1562</v>
      </c>
      <c r="B1455" s="76" t="s">
        <v>1542</v>
      </c>
      <c r="C1455" s="77">
        <v>28105</v>
      </c>
      <c r="D1455" s="78">
        <v>99925</v>
      </c>
      <c r="E1455" s="76" t="s">
        <v>2</v>
      </c>
      <c r="F1455" s="79">
        <v>0.73020000000000007</v>
      </c>
    </row>
    <row r="1456" spans="1:6" x14ac:dyDescent="0.25">
      <c r="A1456" s="80" t="s">
        <v>1563</v>
      </c>
      <c r="B1456" s="81" t="s">
        <v>1542</v>
      </c>
      <c r="C1456" s="82">
        <v>28107</v>
      </c>
      <c r="D1456" s="83">
        <v>99925</v>
      </c>
      <c r="E1456" s="81" t="s">
        <v>2</v>
      </c>
      <c r="F1456" s="84">
        <v>0.73020000000000007</v>
      </c>
    </row>
    <row r="1457" spans="1:6" x14ac:dyDescent="0.25">
      <c r="A1457" s="75" t="s">
        <v>1564</v>
      </c>
      <c r="B1457" s="76" t="s">
        <v>1542</v>
      </c>
      <c r="C1457" s="77">
        <v>28109</v>
      </c>
      <c r="D1457" s="78">
        <v>99925</v>
      </c>
      <c r="E1457" s="76" t="s">
        <v>2</v>
      </c>
      <c r="F1457" s="79">
        <v>0.73020000000000007</v>
      </c>
    </row>
    <row r="1458" spans="1:6" x14ac:dyDescent="0.25">
      <c r="A1458" s="80" t="s">
        <v>616</v>
      </c>
      <c r="B1458" s="81" t="s">
        <v>1542</v>
      </c>
      <c r="C1458" s="82">
        <v>28111</v>
      </c>
      <c r="D1458" s="83">
        <v>25620</v>
      </c>
      <c r="E1458" s="81" t="s">
        <v>468</v>
      </c>
      <c r="F1458" s="84">
        <v>0.72440000000000004</v>
      </c>
    </row>
    <row r="1459" spans="1:6" x14ac:dyDescent="0.25">
      <c r="A1459" s="75" t="s">
        <v>618</v>
      </c>
      <c r="B1459" s="76" t="s">
        <v>1542</v>
      </c>
      <c r="C1459" s="77">
        <v>28113</v>
      </c>
      <c r="D1459" s="78">
        <v>99925</v>
      </c>
      <c r="E1459" s="76" t="s">
        <v>2</v>
      </c>
      <c r="F1459" s="79">
        <v>0.73020000000000007</v>
      </c>
    </row>
    <row r="1460" spans="1:6" x14ac:dyDescent="0.25">
      <c r="A1460" s="80" t="s">
        <v>1565</v>
      </c>
      <c r="B1460" s="81" t="s">
        <v>1542</v>
      </c>
      <c r="C1460" s="82">
        <v>28115</v>
      </c>
      <c r="D1460" s="83">
        <v>99925</v>
      </c>
      <c r="E1460" s="81" t="s">
        <v>467</v>
      </c>
      <c r="F1460" s="84">
        <v>0.73020000000000007</v>
      </c>
    </row>
    <row r="1461" spans="1:6" x14ac:dyDescent="0.25">
      <c r="A1461" s="75" t="s">
        <v>1566</v>
      </c>
      <c r="B1461" s="76" t="s">
        <v>1542</v>
      </c>
      <c r="C1461" s="77">
        <v>28117</v>
      </c>
      <c r="D1461" s="78">
        <v>99925</v>
      </c>
      <c r="E1461" s="76" t="s">
        <v>2</v>
      </c>
      <c r="F1461" s="79">
        <v>0.73020000000000007</v>
      </c>
    </row>
    <row r="1462" spans="1:6" x14ac:dyDescent="0.25">
      <c r="A1462" s="80" t="s">
        <v>990</v>
      </c>
      <c r="B1462" s="81" t="s">
        <v>1542</v>
      </c>
      <c r="C1462" s="82">
        <v>28119</v>
      </c>
      <c r="D1462" s="83">
        <v>99925</v>
      </c>
      <c r="E1462" s="81" t="s">
        <v>2</v>
      </c>
      <c r="F1462" s="84">
        <v>0.73020000000000007</v>
      </c>
    </row>
    <row r="1463" spans="1:6" x14ac:dyDescent="0.25">
      <c r="A1463" s="75" t="s">
        <v>1567</v>
      </c>
      <c r="B1463" s="76" t="s">
        <v>1542</v>
      </c>
      <c r="C1463" s="77">
        <v>28121</v>
      </c>
      <c r="D1463" s="78">
        <v>27140</v>
      </c>
      <c r="E1463" s="76" t="s">
        <v>468</v>
      </c>
      <c r="F1463" s="79">
        <v>0.83510000000000006</v>
      </c>
    </row>
    <row r="1464" spans="1:6" x14ac:dyDescent="0.25">
      <c r="A1464" s="80" t="s">
        <v>724</v>
      </c>
      <c r="B1464" s="81" t="s">
        <v>1542</v>
      </c>
      <c r="C1464" s="82">
        <v>28123</v>
      </c>
      <c r="D1464" s="83">
        <v>99925</v>
      </c>
      <c r="E1464" s="81" t="s">
        <v>2</v>
      </c>
      <c r="F1464" s="84">
        <v>0.73020000000000007</v>
      </c>
    </row>
    <row r="1465" spans="1:6" x14ac:dyDescent="0.25">
      <c r="A1465" s="75" t="s">
        <v>1568</v>
      </c>
      <c r="B1465" s="76" t="s">
        <v>1542</v>
      </c>
      <c r="C1465" s="77">
        <v>28125</v>
      </c>
      <c r="D1465" s="78">
        <v>99925</v>
      </c>
      <c r="E1465" s="76" t="s">
        <v>2</v>
      </c>
      <c r="F1465" s="79">
        <v>0.73020000000000007</v>
      </c>
    </row>
    <row r="1466" spans="1:6" x14ac:dyDescent="0.25">
      <c r="A1466" s="80" t="s">
        <v>1324</v>
      </c>
      <c r="B1466" s="81" t="s">
        <v>1542</v>
      </c>
      <c r="C1466" s="82">
        <v>28127</v>
      </c>
      <c r="D1466" s="83">
        <v>27140</v>
      </c>
      <c r="E1466" s="81" t="s">
        <v>468</v>
      </c>
      <c r="F1466" s="84">
        <v>0.83510000000000006</v>
      </c>
    </row>
    <row r="1467" spans="1:6" x14ac:dyDescent="0.25">
      <c r="A1467" s="75" t="s">
        <v>1261</v>
      </c>
      <c r="B1467" s="76" t="s">
        <v>1542</v>
      </c>
      <c r="C1467" s="77">
        <v>28129</v>
      </c>
      <c r="D1467" s="78">
        <v>99925</v>
      </c>
      <c r="E1467" s="76" t="s">
        <v>2</v>
      </c>
      <c r="F1467" s="79">
        <v>0.73020000000000007</v>
      </c>
    </row>
    <row r="1468" spans="1:6" x14ac:dyDescent="0.25">
      <c r="A1468" s="80" t="s">
        <v>729</v>
      </c>
      <c r="B1468" s="81" t="s">
        <v>1542</v>
      </c>
      <c r="C1468" s="82">
        <v>28131</v>
      </c>
      <c r="D1468" s="83">
        <v>25060</v>
      </c>
      <c r="E1468" s="81" t="s">
        <v>468</v>
      </c>
      <c r="F1468" s="84">
        <v>0.74230000000000007</v>
      </c>
    </row>
    <row r="1469" spans="1:6" x14ac:dyDescent="0.25">
      <c r="A1469" s="75" t="s">
        <v>1569</v>
      </c>
      <c r="B1469" s="76" t="s">
        <v>1542</v>
      </c>
      <c r="C1469" s="77">
        <v>28133</v>
      </c>
      <c r="D1469" s="78">
        <v>99925</v>
      </c>
      <c r="E1469" s="76" t="s">
        <v>2</v>
      </c>
      <c r="F1469" s="79">
        <v>0.73020000000000007</v>
      </c>
    </row>
    <row r="1470" spans="1:6" x14ac:dyDescent="0.25">
      <c r="A1470" s="80" t="s">
        <v>1570</v>
      </c>
      <c r="B1470" s="81" t="s">
        <v>1542</v>
      </c>
      <c r="C1470" s="82">
        <v>28135</v>
      </c>
      <c r="D1470" s="83">
        <v>99925</v>
      </c>
      <c r="E1470" s="81" t="s">
        <v>2</v>
      </c>
      <c r="F1470" s="84">
        <v>0.73020000000000007</v>
      </c>
    </row>
    <row r="1471" spans="1:6" x14ac:dyDescent="0.25">
      <c r="A1471" s="75" t="s">
        <v>1571</v>
      </c>
      <c r="B1471" s="76" t="s">
        <v>1542</v>
      </c>
      <c r="C1471" s="77">
        <v>28137</v>
      </c>
      <c r="D1471" s="78">
        <v>32820</v>
      </c>
      <c r="E1471" s="76" t="s">
        <v>468</v>
      </c>
      <c r="F1471" s="79">
        <v>0.85000000000000009</v>
      </c>
    </row>
    <row r="1472" spans="1:6" x14ac:dyDescent="0.25">
      <c r="A1472" s="80" t="s">
        <v>1572</v>
      </c>
      <c r="B1472" s="81" t="s">
        <v>1542</v>
      </c>
      <c r="C1472" s="82">
        <v>28139</v>
      </c>
      <c r="D1472" s="83">
        <v>99925</v>
      </c>
      <c r="E1472" s="81" t="s">
        <v>2</v>
      </c>
      <c r="F1472" s="84">
        <v>0.73020000000000007</v>
      </c>
    </row>
    <row r="1473" spans="1:6" x14ac:dyDescent="0.25">
      <c r="A1473" s="75" t="s">
        <v>1573</v>
      </c>
      <c r="B1473" s="76" t="s">
        <v>1542</v>
      </c>
      <c r="C1473" s="77">
        <v>28141</v>
      </c>
      <c r="D1473" s="78">
        <v>99925</v>
      </c>
      <c r="E1473" s="76" t="s">
        <v>2</v>
      </c>
      <c r="F1473" s="79">
        <v>0.73020000000000007</v>
      </c>
    </row>
    <row r="1474" spans="1:6" x14ac:dyDescent="0.25">
      <c r="A1474" s="80" t="s">
        <v>1574</v>
      </c>
      <c r="B1474" s="81" t="s">
        <v>1542</v>
      </c>
      <c r="C1474" s="82">
        <v>28143</v>
      </c>
      <c r="D1474" s="83">
        <v>32820</v>
      </c>
      <c r="E1474" s="81" t="s">
        <v>468</v>
      </c>
      <c r="F1474" s="84">
        <v>0.85000000000000009</v>
      </c>
    </row>
    <row r="1475" spans="1:6" x14ac:dyDescent="0.25">
      <c r="A1475" s="75" t="s">
        <v>730</v>
      </c>
      <c r="B1475" s="76" t="s">
        <v>1542</v>
      </c>
      <c r="C1475" s="77">
        <v>28145</v>
      </c>
      <c r="D1475" s="78">
        <v>99925</v>
      </c>
      <c r="E1475" s="76" t="s">
        <v>467</v>
      </c>
      <c r="F1475" s="79">
        <v>0.73020000000000007</v>
      </c>
    </row>
    <row r="1476" spans="1:6" x14ac:dyDescent="0.25">
      <c r="A1476" s="80" t="s">
        <v>1575</v>
      </c>
      <c r="B1476" s="81" t="s">
        <v>1542</v>
      </c>
      <c r="C1476" s="82">
        <v>28147</v>
      </c>
      <c r="D1476" s="83">
        <v>99925</v>
      </c>
      <c r="E1476" s="81" t="s">
        <v>2</v>
      </c>
      <c r="F1476" s="84">
        <v>0.73020000000000007</v>
      </c>
    </row>
    <row r="1477" spans="1:6" x14ac:dyDescent="0.25">
      <c r="A1477" s="75" t="s">
        <v>1014</v>
      </c>
      <c r="B1477" s="76" t="s">
        <v>1542</v>
      </c>
      <c r="C1477" s="77">
        <v>28149</v>
      </c>
      <c r="D1477" s="78">
        <v>99925</v>
      </c>
      <c r="E1477" s="76" t="s">
        <v>2</v>
      </c>
      <c r="F1477" s="79">
        <v>0.73020000000000007</v>
      </c>
    </row>
    <row r="1478" spans="1:6" x14ac:dyDescent="0.25">
      <c r="A1478" s="80" t="s">
        <v>628</v>
      </c>
      <c r="B1478" s="81" t="s">
        <v>1542</v>
      </c>
      <c r="C1478" s="82">
        <v>28151</v>
      </c>
      <c r="D1478" s="83">
        <v>99925</v>
      </c>
      <c r="E1478" s="81" t="s">
        <v>2</v>
      </c>
      <c r="F1478" s="84">
        <v>0.73020000000000007</v>
      </c>
    </row>
    <row r="1479" spans="1:6" x14ac:dyDescent="0.25">
      <c r="A1479" s="75" t="s">
        <v>1015</v>
      </c>
      <c r="B1479" s="76" t="s">
        <v>1542</v>
      </c>
      <c r="C1479" s="77">
        <v>28153</v>
      </c>
      <c r="D1479" s="78">
        <v>99925</v>
      </c>
      <c r="E1479" s="76" t="s">
        <v>2</v>
      </c>
      <c r="F1479" s="79">
        <v>0.73020000000000007</v>
      </c>
    </row>
    <row r="1480" spans="1:6" x14ac:dyDescent="0.25">
      <c r="A1480" s="80" t="s">
        <v>1016</v>
      </c>
      <c r="B1480" s="81" t="s">
        <v>1542</v>
      </c>
      <c r="C1480" s="82">
        <v>28155</v>
      </c>
      <c r="D1480" s="83">
        <v>99925</v>
      </c>
      <c r="E1480" s="81" t="s">
        <v>2</v>
      </c>
      <c r="F1480" s="84">
        <v>0.73020000000000007</v>
      </c>
    </row>
    <row r="1481" spans="1:6" x14ac:dyDescent="0.25">
      <c r="A1481" s="75" t="s">
        <v>1020</v>
      </c>
      <c r="B1481" s="76" t="s">
        <v>1542</v>
      </c>
      <c r="C1481" s="77">
        <v>28157</v>
      </c>
      <c r="D1481" s="78">
        <v>99925</v>
      </c>
      <c r="E1481" s="76" t="s">
        <v>2</v>
      </c>
      <c r="F1481" s="79">
        <v>0.73020000000000007</v>
      </c>
    </row>
    <row r="1482" spans="1:6" x14ac:dyDescent="0.25">
      <c r="A1482" s="80" t="s">
        <v>630</v>
      </c>
      <c r="B1482" s="81" t="s">
        <v>1542</v>
      </c>
      <c r="C1482" s="82">
        <v>28159</v>
      </c>
      <c r="D1482" s="83">
        <v>99925</v>
      </c>
      <c r="E1482" s="81" t="s">
        <v>2</v>
      </c>
      <c r="F1482" s="84">
        <v>0.73020000000000007</v>
      </c>
    </row>
    <row r="1483" spans="1:6" x14ac:dyDescent="0.25">
      <c r="A1483" s="75" t="s">
        <v>1576</v>
      </c>
      <c r="B1483" s="76" t="s">
        <v>1542</v>
      </c>
      <c r="C1483" s="77">
        <v>28161</v>
      </c>
      <c r="D1483" s="78">
        <v>99925</v>
      </c>
      <c r="E1483" s="76" t="s">
        <v>2</v>
      </c>
      <c r="F1483" s="79">
        <v>0.73020000000000007</v>
      </c>
    </row>
    <row r="1484" spans="1:6" x14ac:dyDescent="0.25">
      <c r="A1484" s="80" t="s">
        <v>1577</v>
      </c>
      <c r="B1484" s="81" t="s">
        <v>1542</v>
      </c>
      <c r="C1484" s="82">
        <v>28163</v>
      </c>
      <c r="D1484" s="83">
        <v>27140</v>
      </c>
      <c r="E1484" s="81" t="s">
        <v>468</v>
      </c>
      <c r="F1484" s="84">
        <v>0.83510000000000006</v>
      </c>
    </row>
    <row r="1485" spans="1:6" x14ac:dyDescent="0.25">
      <c r="A1485" s="75" t="s">
        <v>1159</v>
      </c>
      <c r="B1485" s="76" t="s">
        <v>1578</v>
      </c>
      <c r="C1485" s="77">
        <v>29001</v>
      </c>
      <c r="D1485" s="78">
        <v>99926</v>
      </c>
      <c r="E1485" s="76" t="s">
        <v>467</v>
      </c>
      <c r="F1485" s="79">
        <v>0.76960000000000006</v>
      </c>
    </row>
    <row r="1486" spans="1:6" x14ac:dyDescent="0.25">
      <c r="A1486" s="80" t="s">
        <v>1579</v>
      </c>
      <c r="B1486" s="81" t="s">
        <v>1578</v>
      </c>
      <c r="C1486" s="82">
        <v>29003</v>
      </c>
      <c r="D1486" s="83">
        <v>41140</v>
      </c>
      <c r="E1486" s="81" t="s">
        <v>468</v>
      </c>
      <c r="F1486" s="84">
        <v>0.93210000000000004</v>
      </c>
    </row>
    <row r="1487" spans="1:6" x14ac:dyDescent="0.25">
      <c r="A1487" s="75" t="s">
        <v>1207</v>
      </c>
      <c r="B1487" s="76" t="s">
        <v>1578</v>
      </c>
      <c r="C1487" s="77">
        <v>29005</v>
      </c>
      <c r="D1487" s="78">
        <v>99926</v>
      </c>
      <c r="E1487" s="76" t="s">
        <v>467</v>
      </c>
      <c r="F1487" s="79">
        <v>0.76960000000000006</v>
      </c>
    </row>
    <row r="1488" spans="1:6" x14ac:dyDescent="0.25">
      <c r="A1488" s="80" t="s">
        <v>1580</v>
      </c>
      <c r="B1488" s="81" t="s">
        <v>1578</v>
      </c>
      <c r="C1488" s="82">
        <v>29007</v>
      </c>
      <c r="D1488" s="83">
        <v>99926</v>
      </c>
      <c r="E1488" s="81" t="s">
        <v>467</v>
      </c>
      <c r="F1488" s="84">
        <v>0.76960000000000006</v>
      </c>
    </row>
    <row r="1489" spans="1:6" x14ac:dyDescent="0.25">
      <c r="A1489" s="75" t="s">
        <v>1425</v>
      </c>
      <c r="B1489" s="76" t="s">
        <v>1578</v>
      </c>
      <c r="C1489" s="77">
        <v>29009</v>
      </c>
      <c r="D1489" s="78">
        <v>99926</v>
      </c>
      <c r="E1489" s="76" t="s">
        <v>467</v>
      </c>
      <c r="F1489" s="79">
        <v>0.76960000000000006</v>
      </c>
    </row>
    <row r="1490" spans="1:6" x14ac:dyDescent="0.25">
      <c r="A1490" s="80" t="s">
        <v>1209</v>
      </c>
      <c r="B1490" s="81" t="s">
        <v>1578</v>
      </c>
      <c r="C1490" s="82">
        <v>29011</v>
      </c>
      <c r="D1490" s="83">
        <v>99926</v>
      </c>
      <c r="E1490" s="81" t="s">
        <v>467</v>
      </c>
      <c r="F1490" s="84">
        <v>0.76960000000000006</v>
      </c>
    </row>
    <row r="1491" spans="1:6" x14ac:dyDescent="0.25">
      <c r="A1491" s="75" t="s">
        <v>1581</v>
      </c>
      <c r="B1491" s="76" t="s">
        <v>1578</v>
      </c>
      <c r="C1491" s="77">
        <v>29013</v>
      </c>
      <c r="D1491" s="78">
        <v>28140</v>
      </c>
      <c r="E1491" s="76" t="s">
        <v>468</v>
      </c>
      <c r="F1491" s="79">
        <v>0.92370000000000008</v>
      </c>
    </row>
    <row r="1492" spans="1:6" x14ac:dyDescent="0.25">
      <c r="A1492" s="80" t="s">
        <v>681</v>
      </c>
      <c r="B1492" s="81" t="s">
        <v>1578</v>
      </c>
      <c r="C1492" s="82">
        <v>29015</v>
      </c>
      <c r="D1492" s="83">
        <v>99926</v>
      </c>
      <c r="E1492" s="81" t="s">
        <v>467</v>
      </c>
      <c r="F1492" s="84">
        <v>0.76960000000000006</v>
      </c>
    </row>
    <row r="1493" spans="1:6" x14ac:dyDescent="0.25">
      <c r="A1493" s="75" t="s">
        <v>1582</v>
      </c>
      <c r="B1493" s="76" t="s">
        <v>1578</v>
      </c>
      <c r="C1493" s="77">
        <v>29017</v>
      </c>
      <c r="D1493" s="78">
        <v>16020</v>
      </c>
      <c r="E1493" s="76" t="s">
        <v>468</v>
      </c>
      <c r="F1493" s="79">
        <v>0.82820000000000005</v>
      </c>
    </row>
    <row r="1494" spans="1:6" x14ac:dyDescent="0.25">
      <c r="A1494" s="80" t="s">
        <v>682</v>
      </c>
      <c r="B1494" s="81" t="s">
        <v>1578</v>
      </c>
      <c r="C1494" s="82">
        <v>29019</v>
      </c>
      <c r="D1494" s="83">
        <v>17860</v>
      </c>
      <c r="E1494" s="81" t="s">
        <v>468</v>
      </c>
      <c r="F1494" s="84">
        <v>0.85550000000000004</v>
      </c>
    </row>
    <row r="1495" spans="1:6" x14ac:dyDescent="0.25">
      <c r="A1495" s="75" t="s">
        <v>1166</v>
      </c>
      <c r="B1495" s="76" t="s">
        <v>1578</v>
      </c>
      <c r="C1495" s="77">
        <v>29021</v>
      </c>
      <c r="D1495" s="78">
        <v>41140</v>
      </c>
      <c r="E1495" s="76" t="s">
        <v>468</v>
      </c>
      <c r="F1495" s="79">
        <v>0.93210000000000004</v>
      </c>
    </row>
    <row r="1496" spans="1:6" x14ac:dyDescent="0.25">
      <c r="A1496" s="80" t="s">
        <v>570</v>
      </c>
      <c r="B1496" s="81" t="s">
        <v>1578</v>
      </c>
      <c r="C1496" s="82">
        <v>29023</v>
      </c>
      <c r="D1496" s="83">
        <v>99926</v>
      </c>
      <c r="E1496" s="81" t="s">
        <v>467</v>
      </c>
      <c r="F1496" s="84">
        <v>0.76960000000000006</v>
      </c>
    </row>
    <row r="1497" spans="1:6" x14ac:dyDescent="0.25">
      <c r="A1497" s="75" t="s">
        <v>1284</v>
      </c>
      <c r="B1497" s="76" t="s">
        <v>1578</v>
      </c>
      <c r="C1497" s="77">
        <v>29025</v>
      </c>
      <c r="D1497" s="78">
        <v>28140</v>
      </c>
      <c r="E1497" s="76" t="s">
        <v>468</v>
      </c>
      <c r="F1497" s="79">
        <v>0.92370000000000008</v>
      </c>
    </row>
    <row r="1498" spans="1:6" x14ac:dyDescent="0.25">
      <c r="A1498" s="80" t="s">
        <v>1583</v>
      </c>
      <c r="B1498" s="81" t="s">
        <v>1578</v>
      </c>
      <c r="C1498" s="82">
        <v>29027</v>
      </c>
      <c r="D1498" s="83">
        <v>27620</v>
      </c>
      <c r="E1498" s="81" t="s">
        <v>468</v>
      </c>
      <c r="F1498" s="84">
        <v>0.80759999999999998</v>
      </c>
    </row>
    <row r="1499" spans="1:6" x14ac:dyDescent="0.25">
      <c r="A1499" s="75" t="s">
        <v>929</v>
      </c>
      <c r="B1499" s="76" t="s">
        <v>1578</v>
      </c>
      <c r="C1499" s="77">
        <v>29029</v>
      </c>
      <c r="D1499" s="78">
        <v>99926</v>
      </c>
      <c r="E1499" s="76" t="s">
        <v>467</v>
      </c>
      <c r="F1499" s="79">
        <v>0.76960000000000006</v>
      </c>
    </row>
    <row r="1500" spans="1:6" x14ac:dyDescent="0.25">
      <c r="A1500" s="80" t="s">
        <v>1584</v>
      </c>
      <c r="B1500" s="81" t="s">
        <v>1578</v>
      </c>
      <c r="C1500" s="82">
        <v>29031</v>
      </c>
      <c r="D1500" s="83">
        <v>16020</v>
      </c>
      <c r="E1500" s="81" t="s">
        <v>468</v>
      </c>
      <c r="F1500" s="84">
        <v>0.82820000000000005</v>
      </c>
    </row>
    <row r="1501" spans="1:6" x14ac:dyDescent="0.25">
      <c r="A1501" s="75" t="s">
        <v>684</v>
      </c>
      <c r="B1501" s="76" t="s">
        <v>1578</v>
      </c>
      <c r="C1501" s="77">
        <v>29033</v>
      </c>
      <c r="D1501" s="78">
        <v>99926</v>
      </c>
      <c r="E1501" s="76" t="s">
        <v>467</v>
      </c>
      <c r="F1501" s="79">
        <v>0.76960000000000006</v>
      </c>
    </row>
    <row r="1502" spans="1:6" x14ac:dyDescent="0.25">
      <c r="A1502" s="80" t="s">
        <v>1288</v>
      </c>
      <c r="B1502" s="81" t="s">
        <v>1578</v>
      </c>
      <c r="C1502" s="82">
        <v>29035</v>
      </c>
      <c r="D1502" s="83">
        <v>99926</v>
      </c>
      <c r="E1502" s="81" t="s">
        <v>467</v>
      </c>
      <c r="F1502" s="84">
        <v>0.76960000000000006</v>
      </c>
    </row>
    <row r="1503" spans="1:6" x14ac:dyDescent="0.25">
      <c r="A1503" s="75" t="s">
        <v>1067</v>
      </c>
      <c r="B1503" s="76" t="s">
        <v>1578</v>
      </c>
      <c r="C1503" s="77">
        <v>29037</v>
      </c>
      <c r="D1503" s="78">
        <v>28140</v>
      </c>
      <c r="E1503" s="76" t="s">
        <v>468</v>
      </c>
      <c r="F1503" s="79">
        <v>0.92370000000000008</v>
      </c>
    </row>
    <row r="1504" spans="1:6" x14ac:dyDescent="0.25">
      <c r="A1504" s="80" t="s">
        <v>1168</v>
      </c>
      <c r="B1504" s="81" t="s">
        <v>1578</v>
      </c>
      <c r="C1504" s="82">
        <v>29039</v>
      </c>
      <c r="D1504" s="83">
        <v>99926</v>
      </c>
      <c r="E1504" s="81" t="s">
        <v>467</v>
      </c>
      <c r="F1504" s="84">
        <v>0.76960000000000006</v>
      </c>
    </row>
    <row r="1505" spans="1:6" x14ac:dyDescent="0.25">
      <c r="A1505" s="75" t="s">
        <v>1585</v>
      </c>
      <c r="B1505" s="76" t="s">
        <v>1578</v>
      </c>
      <c r="C1505" s="77">
        <v>29041</v>
      </c>
      <c r="D1505" s="78">
        <v>99926</v>
      </c>
      <c r="E1505" s="76" t="s">
        <v>467</v>
      </c>
      <c r="F1505" s="79">
        <v>0.76960000000000006</v>
      </c>
    </row>
    <row r="1506" spans="1:6" x14ac:dyDescent="0.25">
      <c r="A1506" s="80" t="s">
        <v>1069</v>
      </c>
      <c r="B1506" s="81" t="s">
        <v>1578</v>
      </c>
      <c r="C1506" s="82">
        <v>29043</v>
      </c>
      <c r="D1506" s="83">
        <v>44180</v>
      </c>
      <c r="E1506" s="81" t="s">
        <v>468</v>
      </c>
      <c r="F1506" s="84">
        <v>0.76400000000000001</v>
      </c>
    </row>
    <row r="1507" spans="1:6" x14ac:dyDescent="0.25">
      <c r="A1507" s="75" t="s">
        <v>686</v>
      </c>
      <c r="B1507" s="76" t="s">
        <v>1578</v>
      </c>
      <c r="C1507" s="77">
        <v>29045</v>
      </c>
      <c r="D1507" s="78">
        <v>99926</v>
      </c>
      <c r="E1507" s="76" t="s">
        <v>467</v>
      </c>
      <c r="F1507" s="79">
        <v>0.76960000000000006</v>
      </c>
    </row>
    <row r="1508" spans="1:6" x14ac:dyDescent="0.25">
      <c r="A1508" s="80" t="s">
        <v>577</v>
      </c>
      <c r="B1508" s="81" t="s">
        <v>1578</v>
      </c>
      <c r="C1508" s="82">
        <v>29047</v>
      </c>
      <c r="D1508" s="83">
        <v>28140</v>
      </c>
      <c r="E1508" s="81" t="s">
        <v>468</v>
      </c>
      <c r="F1508" s="84">
        <v>0.92370000000000008</v>
      </c>
    </row>
    <row r="1509" spans="1:6" x14ac:dyDescent="0.25">
      <c r="A1509" s="75" t="s">
        <v>1070</v>
      </c>
      <c r="B1509" s="76" t="s">
        <v>1578</v>
      </c>
      <c r="C1509" s="77">
        <v>29049</v>
      </c>
      <c r="D1509" s="78">
        <v>28140</v>
      </c>
      <c r="E1509" s="76" t="s">
        <v>468</v>
      </c>
      <c r="F1509" s="79">
        <v>0.92370000000000008</v>
      </c>
    </row>
    <row r="1510" spans="1:6" x14ac:dyDescent="0.25">
      <c r="A1510" s="80" t="s">
        <v>1586</v>
      </c>
      <c r="B1510" s="81" t="s">
        <v>1578</v>
      </c>
      <c r="C1510" s="82">
        <v>29051</v>
      </c>
      <c r="D1510" s="83">
        <v>27620</v>
      </c>
      <c r="E1510" s="81" t="s">
        <v>468</v>
      </c>
      <c r="F1510" s="84">
        <v>0.80759999999999998</v>
      </c>
    </row>
    <row r="1511" spans="1:6" x14ac:dyDescent="0.25">
      <c r="A1511" s="75" t="s">
        <v>1587</v>
      </c>
      <c r="B1511" s="76" t="s">
        <v>1578</v>
      </c>
      <c r="C1511" s="77">
        <v>29053</v>
      </c>
      <c r="D1511" s="78">
        <v>17860</v>
      </c>
      <c r="E1511" s="76" t="s">
        <v>468</v>
      </c>
      <c r="F1511" s="79">
        <v>0.85550000000000004</v>
      </c>
    </row>
    <row r="1512" spans="1:6" x14ac:dyDescent="0.25">
      <c r="A1512" s="80" t="s">
        <v>691</v>
      </c>
      <c r="B1512" s="81" t="s">
        <v>1578</v>
      </c>
      <c r="C1512" s="82">
        <v>29055</v>
      </c>
      <c r="D1512" s="83">
        <v>99926</v>
      </c>
      <c r="E1512" s="81" t="s">
        <v>467</v>
      </c>
      <c r="F1512" s="84">
        <v>0.76960000000000006</v>
      </c>
    </row>
    <row r="1513" spans="1:6" x14ac:dyDescent="0.25">
      <c r="A1513" s="75" t="s">
        <v>943</v>
      </c>
      <c r="B1513" s="76" t="s">
        <v>1578</v>
      </c>
      <c r="C1513" s="77">
        <v>29057</v>
      </c>
      <c r="D1513" s="78">
        <v>99926</v>
      </c>
      <c r="E1513" s="76" t="s">
        <v>467</v>
      </c>
      <c r="F1513" s="79">
        <v>0.76960000000000006</v>
      </c>
    </row>
    <row r="1514" spans="1:6" x14ac:dyDescent="0.25">
      <c r="A1514" s="80" t="s">
        <v>587</v>
      </c>
      <c r="B1514" s="81" t="s">
        <v>1578</v>
      </c>
      <c r="C1514" s="82">
        <v>29059</v>
      </c>
      <c r="D1514" s="83">
        <v>44180</v>
      </c>
      <c r="E1514" s="81" t="s">
        <v>468</v>
      </c>
      <c r="F1514" s="84">
        <v>0.76400000000000001</v>
      </c>
    </row>
    <row r="1515" spans="1:6" x14ac:dyDescent="0.25">
      <c r="A1515" s="75" t="s">
        <v>1121</v>
      </c>
      <c r="B1515" s="76" t="s">
        <v>1578</v>
      </c>
      <c r="C1515" s="77">
        <v>29061</v>
      </c>
      <c r="D1515" s="78">
        <v>99926</v>
      </c>
      <c r="E1515" s="76" t="s">
        <v>467</v>
      </c>
      <c r="F1515" s="79">
        <v>0.76960000000000006</v>
      </c>
    </row>
    <row r="1516" spans="1:6" x14ac:dyDescent="0.25">
      <c r="A1516" s="80" t="s">
        <v>588</v>
      </c>
      <c r="B1516" s="81" t="s">
        <v>1578</v>
      </c>
      <c r="C1516" s="82">
        <v>29063</v>
      </c>
      <c r="D1516" s="83">
        <v>41140</v>
      </c>
      <c r="E1516" s="81" t="s">
        <v>468</v>
      </c>
      <c r="F1516" s="84">
        <v>0.93210000000000004</v>
      </c>
    </row>
    <row r="1517" spans="1:6" x14ac:dyDescent="0.25">
      <c r="A1517" s="75" t="s">
        <v>1588</v>
      </c>
      <c r="B1517" s="76" t="s">
        <v>1578</v>
      </c>
      <c r="C1517" s="77">
        <v>29065</v>
      </c>
      <c r="D1517" s="78">
        <v>99926</v>
      </c>
      <c r="E1517" s="76" t="s">
        <v>467</v>
      </c>
      <c r="F1517" s="79">
        <v>0.76960000000000006</v>
      </c>
    </row>
    <row r="1518" spans="1:6" x14ac:dyDescent="0.25">
      <c r="A1518" s="80" t="s">
        <v>811</v>
      </c>
      <c r="B1518" s="81" t="s">
        <v>1578</v>
      </c>
      <c r="C1518" s="82">
        <v>29067</v>
      </c>
      <c r="D1518" s="83">
        <v>99926</v>
      </c>
      <c r="E1518" s="81" t="s">
        <v>467</v>
      </c>
      <c r="F1518" s="84">
        <v>0.76960000000000006</v>
      </c>
    </row>
    <row r="1519" spans="1:6" x14ac:dyDescent="0.25">
      <c r="A1519" s="75" t="s">
        <v>1589</v>
      </c>
      <c r="B1519" s="76" t="s">
        <v>1578</v>
      </c>
      <c r="C1519" s="77">
        <v>29069</v>
      </c>
      <c r="D1519" s="78">
        <v>99926</v>
      </c>
      <c r="E1519" s="76" t="s">
        <v>467</v>
      </c>
      <c r="F1519" s="79">
        <v>0.76960000000000006</v>
      </c>
    </row>
    <row r="1520" spans="1:6" x14ac:dyDescent="0.25">
      <c r="A1520" s="80" t="s">
        <v>593</v>
      </c>
      <c r="B1520" s="81" t="s">
        <v>1578</v>
      </c>
      <c r="C1520" s="82">
        <v>29071</v>
      </c>
      <c r="D1520" s="83">
        <v>41180</v>
      </c>
      <c r="E1520" s="81" t="s">
        <v>468</v>
      </c>
      <c r="F1520" s="84">
        <v>0.95830000000000004</v>
      </c>
    </row>
    <row r="1521" spans="1:6" x14ac:dyDescent="0.25">
      <c r="A1521" s="75" t="s">
        <v>1590</v>
      </c>
      <c r="B1521" s="76" t="s">
        <v>1578</v>
      </c>
      <c r="C1521" s="77">
        <v>29073</v>
      </c>
      <c r="D1521" s="78">
        <v>99926</v>
      </c>
      <c r="E1521" s="76" t="s">
        <v>467</v>
      </c>
      <c r="F1521" s="79">
        <v>0.76960000000000006</v>
      </c>
    </row>
    <row r="1522" spans="1:6" x14ac:dyDescent="0.25">
      <c r="A1522" s="80" t="s">
        <v>1591</v>
      </c>
      <c r="B1522" s="81" t="s">
        <v>1578</v>
      </c>
      <c r="C1522" s="82">
        <v>29075</v>
      </c>
      <c r="D1522" s="83">
        <v>99926</v>
      </c>
      <c r="E1522" s="81" t="s">
        <v>467</v>
      </c>
      <c r="F1522" s="84">
        <v>0.76960000000000006</v>
      </c>
    </row>
    <row r="1523" spans="1:6" x14ac:dyDescent="0.25">
      <c r="A1523" s="75" t="s">
        <v>595</v>
      </c>
      <c r="B1523" s="76" t="s">
        <v>1578</v>
      </c>
      <c r="C1523" s="77">
        <v>29077</v>
      </c>
      <c r="D1523" s="78">
        <v>44180</v>
      </c>
      <c r="E1523" s="76" t="s">
        <v>468</v>
      </c>
      <c r="F1523" s="79">
        <v>0.76400000000000001</v>
      </c>
    </row>
    <row r="1524" spans="1:6" x14ac:dyDescent="0.25">
      <c r="A1524" s="80" t="s">
        <v>1079</v>
      </c>
      <c r="B1524" s="81" t="s">
        <v>1578</v>
      </c>
      <c r="C1524" s="82">
        <v>29079</v>
      </c>
      <c r="D1524" s="83">
        <v>99926</v>
      </c>
      <c r="E1524" s="81" t="s">
        <v>467</v>
      </c>
      <c r="F1524" s="84">
        <v>0.76960000000000006</v>
      </c>
    </row>
    <row r="1525" spans="1:6" x14ac:dyDescent="0.25">
      <c r="A1525" s="75" t="s">
        <v>1128</v>
      </c>
      <c r="B1525" s="76" t="s">
        <v>1578</v>
      </c>
      <c r="C1525" s="77">
        <v>29081</v>
      </c>
      <c r="D1525" s="78">
        <v>99926</v>
      </c>
      <c r="E1525" s="76" t="s">
        <v>467</v>
      </c>
      <c r="F1525" s="79">
        <v>0.76960000000000006</v>
      </c>
    </row>
    <row r="1526" spans="1:6" x14ac:dyDescent="0.25">
      <c r="A1526" s="80" t="s">
        <v>597</v>
      </c>
      <c r="B1526" s="81" t="s">
        <v>1578</v>
      </c>
      <c r="C1526" s="82">
        <v>29083</v>
      </c>
      <c r="D1526" s="83">
        <v>99926</v>
      </c>
      <c r="E1526" s="81" t="s">
        <v>467</v>
      </c>
      <c r="F1526" s="84">
        <v>0.76960000000000006</v>
      </c>
    </row>
    <row r="1527" spans="1:6" x14ac:dyDescent="0.25">
      <c r="A1527" s="75" t="s">
        <v>1592</v>
      </c>
      <c r="B1527" s="76" t="s">
        <v>1578</v>
      </c>
      <c r="C1527" s="77">
        <v>29085</v>
      </c>
      <c r="D1527" s="78">
        <v>99926</v>
      </c>
      <c r="E1527" s="76" t="s">
        <v>467</v>
      </c>
      <c r="F1527" s="79">
        <v>0.76960000000000006</v>
      </c>
    </row>
    <row r="1528" spans="1:6" x14ac:dyDescent="0.25">
      <c r="A1528" s="80" t="s">
        <v>1593</v>
      </c>
      <c r="B1528" s="81" t="s">
        <v>1578</v>
      </c>
      <c r="C1528" s="82">
        <v>29087</v>
      </c>
      <c r="D1528" s="83">
        <v>99926</v>
      </c>
      <c r="E1528" s="81" t="s">
        <v>467</v>
      </c>
      <c r="F1528" s="84">
        <v>0.76960000000000006</v>
      </c>
    </row>
    <row r="1529" spans="1:6" x14ac:dyDescent="0.25">
      <c r="A1529" s="75" t="s">
        <v>702</v>
      </c>
      <c r="B1529" s="76" t="s">
        <v>1578</v>
      </c>
      <c r="C1529" s="77">
        <v>29089</v>
      </c>
      <c r="D1529" s="78">
        <v>17860</v>
      </c>
      <c r="E1529" s="76" t="s">
        <v>468</v>
      </c>
      <c r="F1529" s="79">
        <v>0.85550000000000004</v>
      </c>
    </row>
    <row r="1530" spans="1:6" x14ac:dyDescent="0.25">
      <c r="A1530" s="80" t="s">
        <v>1594</v>
      </c>
      <c r="B1530" s="81" t="s">
        <v>1578</v>
      </c>
      <c r="C1530" s="82">
        <v>29091</v>
      </c>
      <c r="D1530" s="83">
        <v>99926</v>
      </c>
      <c r="E1530" s="81" t="s">
        <v>467</v>
      </c>
      <c r="F1530" s="84">
        <v>0.76960000000000006</v>
      </c>
    </row>
    <row r="1531" spans="1:6" x14ac:dyDescent="0.25">
      <c r="A1531" s="75" t="s">
        <v>1444</v>
      </c>
      <c r="B1531" s="76" t="s">
        <v>1578</v>
      </c>
      <c r="C1531" s="77">
        <v>29093</v>
      </c>
      <c r="D1531" s="78">
        <v>99926</v>
      </c>
      <c r="E1531" s="76" t="s">
        <v>467</v>
      </c>
      <c r="F1531" s="79">
        <v>0.76960000000000006</v>
      </c>
    </row>
    <row r="1532" spans="1:6" x14ac:dyDescent="0.25">
      <c r="A1532" s="80" t="s">
        <v>599</v>
      </c>
      <c r="B1532" s="81" t="s">
        <v>1578</v>
      </c>
      <c r="C1532" s="82">
        <v>29095</v>
      </c>
      <c r="D1532" s="83">
        <v>28140</v>
      </c>
      <c r="E1532" s="81" t="s">
        <v>468</v>
      </c>
      <c r="F1532" s="84">
        <v>0.92370000000000008</v>
      </c>
    </row>
    <row r="1533" spans="1:6" x14ac:dyDescent="0.25">
      <c r="A1533" s="75" t="s">
        <v>971</v>
      </c>
      <c r="B1533" s="76" t="s">
        <v>1578</v>
      </c>
      <c r="C1533" s="77">
        <v>29097</v>
      </c>
      <c r="D1533" s="78">
        <v>27900</v>
      </c>
      <c r="E1533" s="76" t="s">
        <v>468</v>
      </c>
      <c r="F1533" s="79">
        <v>0.76119999999999999</v>
      </c>
    </row>
    <row r="1534" spans="1:6" x14ac:dyDescent="0.25">
      <c r="A1534" s="80" t="s">
        <v>600</v>
      </c>
      <c r="B1534" s="81" t="s">
        <v>1578</v>
      </c>
      <c r="C1534" s="82">
        <v>29099</v>
      </c>
      <c r="D1534" s="83">
        <v>41180</v>
      </c>
      <c r="E1534" s="81" t="s">
        <v>468</v>
      </c>
      <c r="F1534" s="84">
        <v>0.95830000000000004</v>
      </c>
    </row>
    <row r="1535" spans="1:6" x14ac:dyDescent="0.25">
      <c r="A1535" s="75" t="s">
        <v>705</v>
      </c>
      <c r="B1535" s="76" t="s">
        <v>1578</v>
      </c>
      <c r="C1535" s="77">
        <v>29101</v>
      </c>
      <c r="D1535" s="78">
        <v>99926</v>
      </c>
      <c r="E1535" s="76" t="s">
        <v>467</v>
      </c>
      <c r="F1535" s="79">
        <v>0.76960000000000006</v>
      </c>
    </row>
    <row r="1536" spans="1:6" x14ac:dyDescent="0.25">
      <c r="A1536" s="80" t="s">
        <v>1088</v>
      </c>
      <c r="B1536" s="81" t="s">
        <v>1578</v>
      </c>
      <c r="C1536" s="82">
        <v>29103</v>
      </c>
      <c r="D1536" s="83">
        <v>99926</v>
      </c>
      <c r="E1536" s="81" t="s">
        <v>467</v>
      </c>
      <c r="F1536" s="84">
        <v>0.76960000000000006</v>
      </c>
    </row>
    <row r="1537" spans="1:6" x14ac:dyDescent="0.25">
      <c r="A1537" s="75" t="s">
        <v>1595</v>
      </c>
      <c r="B1537" s="76" t="s">
        <v>1578</v>
      </c>
      <c r="C1537" s="77">
        <v>29105</v>
      </c>
      <c r="D1537" s="78">
        <v>99926</v>
      </c>
      <c r="E1537" s="76" t="s">
        <v>467</v>
      </c>
      <c r="F1537" s="79">
        <v>0.76960000000000006</v>
      </c>
    </row>
    <row r="1538" spans="1:6" x14ac:dyDescent="0.25">
      <c r="A1538" s="80" t="s">
        <v>706</v>
      </c>
      <c r="B1538" s="81" t="s">
        <v>1578</v>
      </c>
      <c r="C1538" s="82">
        <v>29107</v>
      </c>
      <c r="D1538" s="83">
        <v>28140</v>
      </c>
      <c r="E1538" s="81" t="s">
        <v>468</v>
      </c>
      <c r="F1538" s="84">
        <v>0.92370000000000008</v>
      </c>
    </row>
    <row r="1539" spans="1:6" x14ac:dyDescent="0.25">
      <c r="A1539" s="75" t="s">
        <v>603</v>
      </c>
      <c r="B1539" s="76" t="s">
        <v>1578</v>
      </c>
      <c r="C1539" s="77">
        <v>29109</v>
      </c>
      <c r="D1539" s="78">
        <v>99926</v>
      </c>
      <c r="E1539" s="76" t="s">
        <v>467</v>
      </c>
      <c r="F1539" s="79">
        <v>0.76960000000000006</v>
      </c>
    </row>
    <row r="1540" spans="1:6" x14ac:dyDescent="0.25">
      <c r="A1540" s="80" t="s">
        <v>1051</v>
      </c>
      <c r="B1540" s="81" t="s">
        <v>1578</v>
      </c>
      <c r="C1540" s="82">
        <v>29111</v>
      </c>
      <c r="D1540" s="83">
        <v>99926</v>
      </c>
      <c r="E1540" s="81" t="s">
        <v>467</v>
      </c>
      <c r="F1540" s="84">
        <v>0.76960000000000006</v>
      </c>
    </row>
    <row r="1541" spans="1:6" x14ac:dyDescent="0.25">
      <c r="A1541" s="75" t="s">
        <v>707</v>
      </c>
      <c r="B1541" s="76" t="s">
        <v>1578</v>
      </c>
      <c r="C1541" s="77">
        <v>29113</v>
      </c>
      <c r="D1541" s="78">
        <v>41180</v>
      </c>
      <c r="E1541" s="76" t="s">
        <v>468</v>
      </c>
      <c r="F1541" s="79">
        <v>0.95830000000000004</v>
      </c>
    </row>
    <row r="1542" spans="1:6" x14ac:dyDescent="0.25">
      <c r="A1542" s="80" t="s">
        <v>1181</v>
      </c>
      <c r="B1542" s="81" t="s">
        <v>1578</v>
      </c>
      <c r="C1542" s="82">
        <v>29115</v>
      </c>
      <c r="D1542" s="83">
        <v>99926</v>
      </c>
      <c r="E1542" s="81" t="s">
        <v>467</v>
      </c>
      <c r="F1542" s="84">
        <v>0.76960000000000006</v>
      </c>
    </row>
    <row r="1543" spans="1:6" x14ac:dyDescent="0.25">
      <c r="A1543" s="75" t="s">
        <v>1090</v>
      </c>
      <c r="B1543" s="76" t="s">
        <v>1578</v>
      </c>
      <c r="C1543" s="77">
        <v>29117</v>
      </c>
      <c r="D1543" s="78">
        <v>99926</v>
      </c>
      <c r="E1543" s="76" t="s">
        <v>467</v>
      </c>
      <c r="F1543" s="79">
        <v>0.76960000000000006</v>
      </c>
    </row>
    <row r="1544" spans="1:6" x14ac:dyDescent="0.25">
      <c r="A1544" s="80" t="s">
        <v>1596</v>
      </c>
      <c r="B1544" s="81" t="s">
        <v>1578</v>
      </c>
      <c r="C1544" s="82">
        <v>29119</v>
      </c>
      <c r="D1544" s="83">
        <v>99926</v>
      </c>
      <c r="E1544" s="81" t="s">
        <v>467</v>
      </c>
      <c r="F1544" s="84">
        <v>0.76960000000000006</v>
      </c>
    </row>
    <row r="1545" spans="1:6" x14ac:dyDescent="0.25">
      <c r="A1545" s="75" t="s">
        <v>607</v>
      </c>
      <c r="B1545" s="76" t="s">
        <v>1578</v>
      </c>
      <c r="C1545" s="77">
        <v>29121</v>
      </c>
      <c r="D1545" s="78">
        <v>99926</v>
      </c>
      <c r="E1545" s="76" t="s">
        <v>467</v>
      </c>
      <c r="F1545" s="79">
        <v>0.76960000000000006</v>
      </c>
    </row>
    <row r="1546" spans="1:6" x14ac:dyDescent="0.25">
      <c r="A1546" s="80" t="s">
        <v>608</v>
      </c>
      <c r="B1546" s="81" t="s">
        <v>1578</v>
      </c>
      <c r="C1546" s="82">
        <v>29123</v>
      </c>
      <c r="D1546" s="83">
        <v>99926</v>
      </c>
      <c r="E1546" s="81" t="s">
        <v>467</v>
      </c>
      <c r="F1546" s="84">
        <v>0.76960000000000006</v>
      </c>
    </row>
    <row r="1547" spans="1:6" x14ac:dyDescent="0.25">
      <c r="A1547" s="75" t="s">
        <v>1597</v>
      </c>
      <c r="B1547" s="76" t="s">
        <v>1578</v>
      </c>
      <c r="C1547" s="77">
        <v>29125</v>
      </c>
      <c r="D1547" s="78">
        <v>99926</v>
      </c>
      <c r="E1547" s="76" t="s">
        <v>467</v>
      </c>
      <c r="F1547" s="79">
        <v>0.76960000000000006</v>
      </c>
    </row>
    <row r="1548" spans="1:6" x14ac:dyDescent="0.25">
      <c r="A1548" s="80" t="s">
        <v>610</v>
      </c>
      <c r="B1548" s="81" t="s">
        <v>1578</v>
      </c>
      <c r="C1548" s="82">
        <v>29127</v>
      </c>
      <c r="D1548" s="83">
        <v>99926</v>
      </c>
      <c r="E1548" s="81" t="s">
        <v>467</v>
      </c>
      <c r="F1548" s="84">
        <v>0.76960000000000006</v>
      </c>
    </row>
    <row r="1549" spans="1:6" x14ac:dyDescent="0.25">
      <c r="A1549" s="75" t="s">
        <v>1098</v>
      </c>
      <c r="B1549" s="76" t="s">
        <v>1578</v>
      </c>
      <c r="C1549" s="77">
        <v>29129</v>
      </c>
      <c r="D1549" s="78">
        <v>99926</v>
      </c>
      <c r="E1549" s="76" t="s">
        <v>467</v>
      </c>
      <c r="F1549" s="79">
        <v>0.76960000000000006</v>
      </c>
    </row>
    <row r="1550" spans="1:6" x14ac:dyDescent="0.25">
      <c r="A1550" s="80" t="s">
        <v>711</v>
      </c>
      <c r="B1550" s="81" t="s">
        <v>1578</v>
      </c>
      <c r="C1550" s="82">
        <v>29131</v>
      </c>
      <c r="D1550" s="83">
        <v>99926</v>
      </c>
      <c r="E1550" s="81" t="s">
        <v>467</v>
      </c>
      <c r="F1550" s="84">
        <v>0.76960000000000006</v>
      </c>
    </row>
    <row r="1551" spans="1:6" x14ac:dyDescent="0.25">
      <c r="A1551" s="75" t="s">
        <v>712</v>
      </c>
      <c r="B1551" s="76" t="s">
        <v>1578</v>
      </c>
      <c r="C1551" s="77">
        <v>29133</v>
      </c>
      <c r="D1551" s="78">
        <v>99926</v>
      </c>
      <c r="E1551" s="76" t="s">
        <v>467</v>
      </c>
      <c r="F1551" s="79">
        <v>0.76960000000000006</v>
      </c>
    </row>
    <row r="1552" spans="1:6" x14ac:dyDescent="0.25">
      <c r="A1552" s="80" t="s">
        <v>1598</v>
      </c>
      <c r="B1552" s="81" t="s">
        <v>1578</v>
      </c>
      <c r="C1552" s="82">
        <v>29135</v>
      </c>
      <c r="D1552" s="83">
        <v>27620</v>
      </c>
      <c r="E1552" s="81" t="s">
        <v>468</v>
      </c>
      <c r="F1552" s="84">
        <v>0.80759999999999998</v>
      </c>
    </row>
    <row r="1553" spans="1:6" x14ac:dyDescent="0.25">
      <c r="A1553" s="75" t="s">
        <v>613</v>
      </c>
      <c r="B1553" s="76" t="s">
        <v>1578</v>
      </c>
      <c r="C1553" s="77">
        <v>29137</v>
      </c>
      <c r="D1553" s="78">
        <v>99926</v>
      </c>
      <c r="E1553" s="76" t="s">
        <v>467</v>
      </c>
      <c r="F1553" s="79">
        <v>0.76960000000000006</v>
      </c>
    </row>
    <row r="1554" spans="1:6" x14ac:dyDescent="0.25">
      <c r="A1554" s="80" t="s">
        <v>614</v>
      </c>
      <c r="B1554" s="81" t="s">
        <v>1578</v>
      </c>
      <c r="C1554" s="82">
        <v>29139</v>
      </c>
      <c r="D1554" s="83">
        <v>99926</v>
      </c>
      <c r="E1554" s="81" t="s">
        <v>467</v>
      </c>
      <c r="F1554" s="84">
        <v>0.76960000000000006</v>
      </c>
    </row>
    <row r="1555" spans="1:6" x14ac:dyDescent="0.25">
      <c r="A1555" s="75" t="s">
        <v>615</v>
      </c>
      <c r="B1555" s="76" t="s">
        <v>1578</v>
      </c>
      <c r="C1555" s="77">
        <v>29141</v>
      </c>
      <c r="D1555" s="78">
        <v>99926</v>
      </c>
      <c r="E1555" s="76" t="s">
        <v>467</v>
      </c>
      <c r="F1555" s="79">
        <v>0.76960000000000006</v>
      </c>
    </row>
    <row r="1556" spans="1:6" x14ac:dyDescent="0.25">
      <c r="A1556" s="80" t="s">
        <v>1599</v>
      </c>
      <c r="B1556" s="81" t="s">
        <v>1578</v>
      </c>
      <c r="C1556" s="82">
        <v>29143</v>
      </c>
      <c r="D1556" s="83">
        <v>99926</v>
      </c>
      <c r="E1556" s="81" t="s">
        <v>467</v>
      </c>
      <c r="F1556" s="84">
        <v>0.76960000000000006</v>
      </c>
    </row>
    <row r="1557" spans="1:6" x14ac:dyDescent="0.25">
      <c r="A1557" s="75" t="s">
        <v>714</v>
      </c>
      <c r="B1557" s="76" t="s">
        <v>1578</v>
      </c>
      <c r="C1557" s="77">
        <v>29145</v>
      </c>
      <c r="D1557" s="78">
        <v>27900</v>
      </c>
      <c r="E1557" s="76" t="s">
        <v>468</v>
      </c>
      <c r="F1557" s="79">
        <v>0.76119999999999999</v>
      </c>
    </row>
    <row r="1558" spans="1:6" x14ac:dyDescent="0.25">
      <c r="A1558" s="80" t="s">
        <v>1600</v>
      </c>
      <c r="B1558" s="81" t="s">
        <v>1578</v>
      </c>
      <c r="C1558" s="82">
        <v>29147</v>
      </c>
      <c r="D1558" s="83">
        <v>99926</v>
      </c>
      <c r="E1558" s="81" t="s">
        <v>467</v>
      </c>
      <c r="F1558" s="84">
        <v>0.76960000000000006</v>
      </c>
    </row>
    <row r="1559" spans="1:6" x14ac:dyDescent="0.25">
      <c r="A1559" s="75" t="s">
        <v>1601</v>
      </c>
      <c r="B1559" s="76" t="s">
        <v>1578</v>
      </c>
      <c r="C1559" s="77">
        <v>29149</v>
      </c>
      <c r="D1559" s="78">
        <v>99926</v>
      </c>
      <c r="E1559" s="76" t="s">
        <v>467</v>
      </c>
      <c r="F1559" s="79">
        <v>0.76960000000000006</v>
      </c>
    </row>
    <row r="1560" spans="1:6" x14ac:dyDescent="0.25">
      <c r="A1560" s="80" t="s">
        <v>1245</v>
      </c>
      <c r="B1560" s="81" t="s">
        <v>1578</v>
      </c>
      <c r="C1560" s="82">
        <v>29151</v>
      </c>
      <c r="D1560" s="83">
        <v>27620</v>
      </c>
      <c r="E1560" s="81" t="s">
        <v>468</v>
      </c>
      <c r="F1560" s="84">
        <v>0.80759999999999998</v>
      </c>
    </row>
    <row r="1561" spans="1:6" x14ac:dyDescent="0.25">
      <c r="A1561" s="75" t="s">
        <v>1602</v>
      </c>
      <c r="B1561" s="76" t="s">
        <v>1578</v>
      </c>
      <c r="C1561" s="77">
        <v>29153</v>
      </c>
      <c r="D1561" s="78">
        <v>99926</v>
      </c>
      <c r="E1561" s="76" t="s">
        <v>467</v>
      </c>
      <c r="F1561" s="79">
        <v>0.76960000000000006</v>
      </c>
    </row>
    <row r="1562" spans="1:6" x14ac:dyDescent="0.25">
      <c r="A1562" s="80" t="s">
        <v>1603</v>
      </c>
      <c r="B1562" s="81" t="s">
        <v>1578</v>
      </c>
      <c r="C1562" s="82">
        <v>29155</v>
      </c>
      <c r="D1562" s="83">
        <v>99926</v>
      </c>
      <c r="E1562" s="81" t="s">
        <v>467</v>
      </c>
      <c r="F1562" s="84">
        <v>0.76960000000000006</v>
      </c>
    </row>
    <row r="1563" spans="1:6" x14ac:dyDescent="0.25">
      <c r="A1563" s="75" t="s">
        <v>616</v>
      </c>
      <c r="B1563" s="76" t="s">
        <v>1578</v>
      </c>
      <c r="C1563" s="77">
        <v>29157</v>
      </c>
      <c r="D1563" s="78">
        <v>99926</v>
      </c>
      <c r="E1563" s="76" t="s">
        <v>467</v>
      </c>
      <c r="F1563" s="79">
        <v>0.76960000000000006</v>
      </c>
    </row>
    <row r="1564" spans="1:6" x14ac:dyDescent="0.25">
      <c r="A1564" s="80" t="s">
        <v>1604</v>
      </c>
      <c r="B1564" s="81" t="s">
        <v>1578</v>
      </c>
      <c r="C1564" s="82">
        <v>29159</v>
      </c>
      <c r="D1564" s="83">
        <v>99926</v>
      </c>
      <c r="E1564" s="81" t="s">
        <v>467</v>
      </c>
      <c r="F1564" s="84">
        <v>0.76960000000000006</v>
      </c>
    </row>
    <row r="1565" spans="1:6" x14ac:dyDescent="0.25">
      <c r="A1565" s="75" t="s">
        <v>1605</v>
      </c>
      <c r="B1565" s="76" t="s">
        <v>1578</v>
      </c>
      <c r="C1565" s="77">
        <v>29161</v>
      </c>
      <c r="D1565" s="78">
        <v>99926</v>
      </c>
      <c r="E1565" s="76" t="s">
        <v>467</v>
      </c>
      <c r="F1565" s="79">
        <v>0.76960000000000006</v>
      </c>
    </row>
    <row r="1566" spans="1:6" x14ac:dyDescent="0.25">
      <c r="A1566" s="80" t="s">
        <v>618</v>
      </c>
      <c r="B1566" s="81" t="s">
        <v>1578</v>
      </c>
      <c r="C1566" s="82">
        <v>29163</v>
      </c>
      <c r="D1566" s="83">
        <v>99926</v>
      </c>
      <c r="E1566" s="81" t="s">
        <v>467</v>
      </c>
      <c r="F1566" s="84">
        <v>0.76960000000000006</v>
      </c>
    </row>
    <row r="1567" spans="1:6" x14ac:dyDescent="0.25">
      <c r="A1567" s="75" t="s">
        <v>1606</v>
      </c>
      <c r="B1567" s="76" t="s">
        <v>1578</v>
      </c>
      <c r="C1567" s="77">
        <v>29165</v>
      </c>
      <c r="D1567" s="78">
        <v>28140</v>
      </c>
      <c r="E1567" s="76" t="s">
        <v>468</v>
      </c>
      <c r="F1567" s="79">
        <v>0.92370000000000008</v>
      </c>
    </row>
    <row r="1568" spans="1:6" x14ac:dyDescent="0.25">
      <c r="A1568" s="80" t="s">
        <v>718</v>
      </c>
      <c r="B1568" s="81" t="s">
        <v>1578</v>
      </c>
      <c r="C1568" s="82">
        <v>29167</v>
      </c>
      <c r="D1568" s="83">
        <v>44180</v>
      </c>
      <c r="E1568" s="81" t="s">
        <v>468</v>
      </c>
      <c r="F1568" s="84">
        <v>0.76400000000000001</v>
      </c>
    </row>
    <row r="1569" spans="1:6" x14ac:dyDescent="0.25">
      <c r="A1569" s="75" t="s">
        <v>721</v>
      </c>
      <c r="B1569" s="76" t="s">
        <v>1578</v>
      </c>
      <c r="C1569" s="77">
        <v>29169</v>
      </c>
      <c r="D1569" s="78">
        <v>99926</v>
      </c>
      <c r="E1569" s="76" t="s">
        <v>467</v>
      </c>
      <c r="F1569" s="79">
        <v>0.76960000000000006</v>
      </c>
    </row>
    <row r="1570" spans="1:6" x14ac:dyDescent="0.25">
      <c r="A1570" s="80" t="s">
        <v>902</v>
      </c>
      <c r="B1570" s="81" t="s">
        <v>1578</v>
      </c>
      <c r="C1570" s="82">
        <v>29171</v>
      </c>
      <c r="D1570" s="83">
        <v>99926</v>
      </c>
      <c r="E1570" s="81" t="s">
        <v>467</v>
      </c>
      <c r="F1570" s="84">
        <v>0.76960000000000006</v>
      </c>
    </row>
    <row r="1571" spans="1:6" x14ac:dyDescent="0.25">
      <c r="A1571" s="75" t="s">
        <v>1607</v>
      </c>
      <c r="B1571" s="76" t="s">
        <v>1578</v>
      </c>
      <c r="C1571" s="77">
        <v>29173</v>
      </c>
      <c r="D1571" s="78">
        <v>99926</v>
      </c>
      <c r="E1571" s="76" t="s">
        <v>467</v>
      </c>
      <c r="F1571" s="79">
        <v>0.76960000000000006</v>
      </c>
    </row>
    <row r="1572" spans="1:6" x14ac:dyDescent="0.25">
      <c r="A1572" s="80" t="s">
        <v>619</v>
      </c>
      <c r="B1572" s="81" t="s">
        <v>1578</v>
      </c>
      <c r="C1572" s="82">
        <v>29175</v>
      </c>
      <c r="D1572" s="83">
        <v>99926</v>
      </c>
      <c r="E1572" s="81" t="s">
        <v>467</v>
      </c>
      <c r="F1572" s="84">
        <v>0.76960000000000006</v>
      </c>
    </row>
    <row r="1573" spans="1:6" x14ac:dyDescent="0.25">
      <c r="A1573" s="75" t="s">
        <v>1608</v>
      </c>
      <c r="B1573" s="76" t="s">
        <v>1578</v>
      </c>
      <c r="C1573" s="77">
        <v>29177</v>
      </c>
      <c r="D1573" s="78">
        <v>28140</v>
      </c>
      <c r="E1573" s="76" t="s">
        <v>468</v>
      </c>
      <c r="F1573" s="79">
        <v>0.92370000000000008</v>
      </c>
    </row>
    <row r="1574" spans="1:6" x14ac:dyDescent="0.25">
      <c r="A1574" s="80" t="s">
        <v>1609</v>
      </c>
      <c r="B1574" s="81" t="s">
        <v>1578</v>
      </c>
      <c r="C1574" s="82">
        <v>29179</v>
      </c>
      <c r="D1574" s="83">
        <v>99926</v>
      </c>
      <c r="E1574" s="81" t="s">
        <v>467</v>
      </c>
      <c r="F1574" s="84">
        <v>0.76960000000000006</v>
      </c>
    </row>
    <row r="1575" spans="1:6" x14ac:dyDescent="0.25">
      <c r="A1575" s="75" t="s">
        <v>1143</v>
      </c>
      <c r="B1575" s="76" t="s">
        <v>1578</v>
      </c>
      <c r="C1575" s="77">
        <v>29181</v>
      </c>
      <c r="D1575" s="78">
        <v>99926</v>
      </c>
      <c r="E1575" s="76" t="s">
        <v>2</v>
      </c>
      <c r="F1575" s="79">
        <v>0.76960000000000006</v>
      </c>
    </row>
    <row r="1576" spans="1:6" x14ac:dyDescent="0.25">
      <c r="A1576" s="80" t="s">
        <v>1361</v>
      </c>
      <c r="B1576" s="81" t="s">
        <v>1578</v>
      </c>
      <c r="C1576" s="82">
        <v>29183</v>
      </c>
      <c r="D1576" s="83">
        <v>41180</v>
      </c>
      <c r="E1576" s="81" t="s">
        <v>468</v>
      </c>
      <c r="F1576" s="84">
        <v>0.95830000000000004</v>
      </c>
    </row>
    <row r="1577" spans="1:6" x14ac:dyDescent="0.25">
      <c r="A1577" s="75" t="s">
        <v>621</v>
      </c>
      <c r="B1577" s="76" t="s">
        <v>1578</v>
      </c>
      <c r="C1577" s="77">
        <v>29185</v>
      </c>
      <c r="D1577" s="78">
        <v>99926</v>
      </c>
      <c r="E1577" s="76" t="s">
        <v>467</v>
      </c>
      <c r="F1577" s="79">
        <v>0.76960000000000006</v>
      </c>
    </row>
    <row r="1578" spans="1:6" x14ac:dyDescent="0.25">
      <c r="A1578" s="80" t="s">
        <v>1610</v>
      </c>
      <c r="B1578" s="81" t="s">
        <v>1578</v>
      </c>
      <c r="C1578" s="82">
        <v>29186</v>
      </c>
      <c r="D1578" s="83">
        <v>99926</v>
      </c>
      <c r="E1578" s="81" t="s">
        <v>467</v>
      </c>
      <c r="F1578" s="84">
        <v>0.76960000000000006</v>
      </c>
    </row>
    <row r="1579" spans="1:6" x14ac:dyDescent="0.25">
      <c r="A1579" s="75" t="s">
        <v>1611</v>
      </c>
      <c r="B1579" s="76" t="s">
        <v>1578</v>
      </c>
      <c r="C1579" s="77">
        <v>29187</v>
      </c>
      <c r="D1579" s="78">
        <v>99926</v>
      </c>
      <c r="E1579" s="76" t="s">
        <v>467</v>
      </c>
      <c r="F1579" s="79">
        <v>0.76960000000000006</v>
      </c>
    </row>
    <row r="1580" spans="1:6" x14ac:dyDescent="0.25">
      <c r="A1580" s="80" t="s">
        <v>1528</v>
      </c>
      <c r="B1580" s="81" t="s">
        <v>1578</v>
      </c>
      <c r="C1580" s="82">
        <v>29189</v>
      </c>
      <c r="D1580" s="83">
        <v>41180</v>
      </c>
      <c r="E1580" s="81" t="s">
        <v>468</v>
      </c>
      <c r="F1580" s="84">
        <v>0.95830000000000004</v>
      </c>
    </row>
    <row r="1581" spans="1:6" x14ac:dyDescent="0.25">
      <c r="A1581" s="75" t="s">
        <v>723</v>
      </c>
      <c r="B1581" s="76" t="s">
        <v>1578</v>
      </c>
      <c r="C1581" s="77">
        <v>29195</v>
      </c>
      <c r="D1581" s="78">
        <v>99926</v>
      </c>
      <c r="E1581" s="76" t="s">
        <v>467</v>
      </c>
      <c r="F1581" s="79">
        <v>0.76960000000000006</v>
      </c>
    </row>
    <row r="1582" spans="1:6" x14ac:dyDescent="0.25">
      <c r="A1582" s="80" t="s">
        <v>1106</v>
      </c>
      <c r="B1582" s="81" t="s">
        <v>1578</v>
      </c>
      <c r="C1582" s="82">
        <v>29197</v>
      </c>
      <c r="D1582" s="83">
        <v>99926</v>
      </c>
      <c r="E1582" s="81" t="s">
        <v>467</v>
      </c>
      <c r="F1582" s="84">
        <v>0.76960000000000006</v>
      </c>
    </row>
    <row r="1583" spans="1:6" x14ac:dyDescent="0.25">
      <c r="A1583" s="75" t="s">
        <v>1612</v>
      </c>
      <c r="B1583" s="76" t="s">
        <v>1578</v>
      </c>
      <c r="C1583" s="77">
        <v>29199</v>
      </c>
      <c r="D1583" s="78">
        <v>99926</v>
      </c>
      <c r="E1583" s="76" t="s">
        <v>467</v>
      </c>
      <c r="F1583" s="79">
        <v>0.76960000000000006</v>
      </c>
    </row>
    <row r="1584" spans="1:6" x14ac:dyDescent="0.25">
      <c r="A1584" s="80" t="s">
        <v>724</v>
      </c>
      <c r="B1584" s="81" t="s">
        <v>1578</v>
      </c>
      <c r="C1584" s="82">
        <v>29201</v>
      </c>
      <c r="D1584" s="83">
        <v>99926</v>
      </c>
      <c r="E1584" s="81" t="s">
        <v>467</v>
      </c>
      <c r="F1584" s="84">
        <v>0.76960000000000006</v>
      </c>
    </row>
    <row r="1585" spans="1:6" x14ac:dyDescent="0.25">
      <c r="A1585" s="75" t="s">
        <v>1613</v>
      </c>
      <c r="B1585" s="76" t="s">
        <v>1578</v>
      </c>
      <c r="C1585" s="77">
        <v>29203</v>
      </c>
      <c r="D1585" s="78">
        <v>99926</v>
      </c>
      <c r="E1585" s="76" t="s">
        <v>467</v>
      </c>
      <c r="F1585" s="79">
        <v>0.76960000000000006</v>
      </c>
    </row>
    <row r="1586" spans="1:6" x14ac:dyDescent="0.25">
      <c r="A1586" s="80" t="s">
        <v>622</v>
      </c>
      <c r="B1586" s="81" t="s">
        <v>1578</v>
      </c>
      <c r="C1586" s="82">
        <v>29205</v>
      </c>
      <c r="D1586" s="83">
        <v>99926</v>
      </c>
      <c r="E1586" s="81" t="s">
        <v>467</v>
      </c>
      <c r="F1586" s="84">
        <v>0.76960000000000006</v>
      </c>
    </row>
    <row r="1587" spans="1:6" x14ac:dyDescent="0.25">
      <c r="A1587" s="75" t="s">
        <v>1614</v>
      </c>
      <c r="B1587" s="76" t="s">
        <v>1578</v>
      </c>
      <c r="C1587" s="77">
        <v>29207</v>
      </c>
      <c r="D1587" s="78">
        <v>99926</v>
      </c>
      <c r="E1587" s="76" t="s">
        <v>467</v>
      </c>
      <c r="F1587" s="79">
        <v>0.76960000000000006</v>
      </c>
    </row>
    <row r="1588" spans="1:6" x14ac:dyDescent="0.25">
      <c r="A1588" s="80" t="s">
        <v>729</v>
      </c>
      <c r="B1588" s="81" t="s">
        <v>1578</v>
      </c>
      <c r="C1588" s="82">
        <v>29209</v>
      </c>
      <c r="D1588" s="83">
        <v>99926</v>
      </c>
      <c r="E1588" s="81" t="s">
        <v>467</v>
      </c>
      <c r="F1588" s="84">
        <v>0.76960000000000006</v>
      </c>
    </row>
    <row r="1589" spans="1:6" x14ac:dyDescent="0.25">
      <c r="A1589" s="75" t="s">
        <v>1149</v>
      </c>
      <c r="B1589" s="76" t="s">
        <v>1578</v>
      </c>
      <c r="C1589" s="77">
        <v>29211</v>
      </c>
      <c r="D1589" s="78">
        <v>99926</v>
      </c>
      <c r="E1589" s="76" t="s">
        <v>467</v>
      </c>
      <c r="F1589" s="79">
        <v>0.76960000000000006</v>
      </c>
    </row>
    <row r="1590" spans="1:6" x14ac:dyDescent="0.25">
      <c r="A1590" s="80" t="s">
        <v>1615</v>
      </c>
      <c r="B1590" s="81" t="s">
        <v>1578</v>
      </c>
      <c r="C1590" s="82">
        <v>29213</v>
      </c>
      <c r="D1590" s="83">
        <v>99926</v>
      </c>
      <c r="E1590" s="81" t="s">
        <v>467</v>
      </c>
      <c r="F1590" s="84">
        <v>0.76960000000000006</v>
      </c>
    </row>
    <row r="1591" spans="1:6" x14ac:dyDescent="0.25">
      <c r="A1591" s="75" t="s">
        <v>1616</v>
      </c>
      <c r="B1591" s="76" t="s">
        <v>1578</v>
      </c>
      <c r="C1591" s="77">
        <v>29215</v>
      </c>
      <c r="D1591" s="78">
        <v>99926</v>
      </c>
      <c r="E1591" s="76" t="s">
        <v>467</v>
      </c>
      <c r="F1591" s="79">
        <v>0.76960000000000006</v>
      </c>
    </row>
    <row r="1592" spans="1:6" x14ac:dyDescent="0.25">
      <c r="A1592" s="80" t="s">
        <v>1372</v>
      </c>
      <c r="B1592" s="81" t="s">
        <v>1578</v>
      </c>
      <c r="C1592" s="82">
        <v>29217</v>
      </c>
      <c r="D1592" s="83">
        <v>99926</v>
      </c>
      <c r="E1592" s="81" t="s">
        <v>467</v>
      </c>
      <c r="F1592" s="84">
        <v>0.76960000000000006</v>
      </c>
    </row>
    <row r="1593" spans="1:6" x14ac:dyDescent="0.25">
      <c r="A1593" s="75" t="s">
        <v>1014</v>
      </c>
      <c r="B1593" s="76" t="s">
        <v>1578</v>
      </c>
      <c r="C1593" s="77">
        <v>29219</v>
      </c>
      <c r="D1593" s="78">
        <v>41180</v>
      </c>
      <c r="E1593" s="76" t="s">
        <v>468</v>
      </c>
      <c r="F1593" s="79">
        <v>0.95830000000000004</v>
      </c>
    </row>
    <row r="1594" spans="1:6" x14ac:dyDescent="0.25">
      <c r="A1594" s="80" t="s">
        <v>628</v>
      </c>
      <c r="B1594" s="81" t="s">
        <v>1578</v>
      </c>
      <c r="C1594" s="82">
        <v>29221</v>
      </c>
      <c r="D1594" s="83">
        <v>99926</v>
      </c>
      <c r="E1594" s="81" t="s">
        <v>467</v>
      </c>
      <c r="F1594" s="84">
        <v>0.76960000000000006</v>
      </c>
    </row>
    <row r="1595" spans="1:6" x14ac:dyDescent="0.25">
      <c r="A1595" s="75" t="s">
        <v>1015</v>
      </c>
      <c r="B1595" s="76" t="s">
        <v>1578</v>
      </c>
      <c r="C1595" s="77">
        <v>29223</v>
      </c>
      <c r="D1595" s="78">
        <v>99926</v>
      </c>
      <c r="E1595" s="76" t="s">
        <v>467</v>
      </c>
      <c r="F1595" s="79">
        <v>0.76960000000000006</v>
      </c>
    </row>
    <row r="1596" spans="1:6" x14ac:dyDescent="0.25">
      <c r="A1596" s="80" t="s">
        <v>1016</v>
      </c>
      <c r="B1596" s="81" t="s">
        <v>1578</v>
      </c>
      <c r="C1596" s="82">
        <v>29225</v>
      </c>
      <c r="D1596" s="83">
        <v>44180</v>
      </c>
      <c r="E1596" s="81" t="s">
        <v>468</v>
      </c>
      <c r="F1596" s="84">
        <v>0.76400000000000001</v>
      </c>
    </row>
    <row r="1597" spans="1:6" x14ac:dyDescent="0.25">
      <c r="A1597" s="75" t="s">
        <v>1021</v>
      </c>
      <c r="B1597" s="76" t="s">
        <v>1578</v>
      </c>
      <c r="C1597" s="77">
        <v>29227</v>
      </c>
      <c r="D1597" s="78">
        <v>99926</v>
      </c>
      <c r="E1597" s="76" t="s">
        <v>467</v>
      </c>
      <c r="F1597" s="79">
        <v>0.76960000000000006</v>
      </c>
    </row>
    <row r="1598" spans="1:6" x14ac:dyDescent="0.25">
      <c r="A1598" s="80" t="s">
        <v>1204</v>
      </c>
      <c r="B1598" s="81" t="s">
        <v>1578</v>
      </c>
      <c r="C1598" s="82">
        <v>29229</v>
      </c>
      <c r="D1598" s="83">
        <v>99926</v>
      </c>
      <c r="E1598" s="81" t="s">
        <v>467</v>
      </c>
      <c r="F1598" s="84">
        <v>0.76960000000000006</v>
      </c>
    </row>
    <row r="1599" spans="1:6" x14ac:dyDescent="0.25">
      <c r="A1599" s="75" t="s">
        <v>1617</v>
      </c>
      <c r="B1599" s="76" t="s">
        <v>1578</v>
      </c>
      <c r="C1599" s="77">
        <v>29510</v>
      </c>
      <c r="D1599" s="78">
        <v>41180</v>
      </c>
      <c r="E1599" s="76" t="s">
        <v>468</v>
      </c>
      <c r="F1599" s="79">
        <v>0.95830000000000004</v>
      </c>
    </row>
    <row r="1600" spans="1:6" x14ac:dyDescent="0.25">
      <c r="A1600" s="80" t="s">
        <v>1618</v>
      </c>
      <c r="B1600" s="81" t="s">
        <v>1619</v>
      </c>
      <c r="C1600" s="82">
        <v>30001</v>
      </c>
      <c r="D1600" s="83">
        <v>99927</v>
      </c>
      <c r="E1600" s="81" t="s">
        <v>466</v>
      </c>
      <c r="F1600" s="84">
        <v>0.89960000000000007</v>
      </c>
    </row>
    <row r="1601" spans="1:6" x14ac:dyDescent="0.25">
      <c r="A1601" s="75" t="s">
        <v>1620</v>
      </c>
      <c r="B1601" s="76" t="s">
        <v>1619</v>
      </c>
      <c r="C1601" s="77">
        <v>30003</v>
      </c>
      <c r="D1601" s="78">
        <v>99927</v>
      </c>
      <c r="E1601" s="76" t="s">
        <v>466</v>
      </c>
      <c r="F1601" s="79">
        <v>0.89960000000000007</v>
      </c>
    </row>
    <row r="1602" spans="1:6" x14ac:dyDescent="0.25">
      <c r="A1602" s="80" t="s">
        <v>1034</v>
      </c>
      <c r="B1602" s="81" t="s">
        <v>1619</v>
      </c>
      <c r="C1602" s="82">
        <v>30005</v>
      </c>
      <c r="D1602" s="83">
        <v>99927</v>
      </c>
      <c r="E1602" s="81" t="s">
        <v>466</v>
      </c>
      <c r="F1602" s="84">
        <v>0.89960000000000007</v>
      </c>
    </row>
    <row r="1603" spans="1:6" x14ac:dyDescent="0.25">
      <c r="A1603" s="75" t="s">
        <v>1621</v>
      </c>
      <c r="B1603" s="76" t="s">
        <v>1619</v>
      </c>
      <c r="C1603" s="77">
        <v>30007</v>
      </c>
      <c r="D1603" s="78">
        <v>99927</v>
      </c>
      <c r="E1603" s="76" t="s">
        <v>466</v>
      </c>
      <c r="F1603" s="79">
        <v>0.89960000000000007</v>
      </c>
    </row>
    <row r="1604" spans="1:6" x14ac:dyDescent="0.25">
      <c r="A1604" s="80" t="s">
        <v>1622</v>
      </c>
      <c r="B1604" s="81" t="s">
        <v>1619</v>
      </c>
      <c r="C1604" s="82">
        <v>30009</v>
      </c>
      <c r="D1604" s="83">
        <v>13740</v>
      </c>
      <c r="E1604" s="81" t="s">
        <v>468</v>
      </c>
      <c r="F1604" s="84">
        <v>0.9536</v>
      </c>
    </row>
    <row r="1605" spans="1:6" x14ac:dyDescent="0.25">
      <c r="A1605" s="75" t="s">
        <v>1288</v>
      </c>
      <c r="B1605" s="76" t="s">
        <v>1619</v>
      </c>
      <c r="C1605" s="77">
        <v>30011</v>
      </c>
      <c r="D1605" s="78">
        <v>99927</v>
      </c>
      <c r="E1605" s="76" t="s">
        <v>466</v>
      </c>
      <c r="F1605" s="79">
        <v>0.89960000000000007</v>
      </c>
    </row>
    <row r="1606" spans="1:6" x14ac:dyDescent="0.25">
      <c r="A1606" s="80" t="s">
        <v>1623</v>
      </c>
      <c r="B1606" s="81" t="s">
        <v>1619</v>
      </c>
      <c r="C1606" s="82">
        <v>30013</v>
      </c>
      <c r="D1606" s="83">
        <v>24500</v>
      </c>
      <c r="E1606" s="81" t="s">
        <v>468</v>
      </c>
      <c r="F1606" s="84">
        <v>0.81470000000000009</v>
      </c>
    </row>
    <row r="1607" spans="1:6" x14ac:dyDescent="0.25">
      <c r="A1607" s="75" t="s">
        <v>1624</v>
      </c>
      <c r="B1607" s="76" t="s">
        <v>1619</v>
      </c>
      <c r="C1607" s="77">
        <v>30015</v>
      </c>
      <c r="D1607" s="78">
        <v>99927</v>
      </c>
      <c r="E1607" s="76" t="s">
        <v>466</v>
      </c>
      <c r="F1607" s="79">
        <v>0.89960000000000007</v>
      </c>
    </row>
    <row r="1608" spans="1:6" x14ac:dyDescent="0.25">
      <c r="A1608" s="80" t="s">
        <v>807</v>
      </c>
      <c r="B1608" s="81" t="s">
        <v>1619</v>
      </c>
      <c r="C1608" s="82">
        <v>30017</v>
      </c>
      <c r="D1608" s="83">
        <v>99927</v>
      </c>
      <c r="E1608" s="81" t="s">
        <v>466</v>
      </c>
      <c r="F1608" s="84">
        <v>0.89960000000000007</v>
      </c>
    </row>
    <row r="1609" spans="1:6" x14ac:dyDescent="0.25">
      <c r="A1609" s="75" t="s">
        <v>1625</v>
      </c>
      <c r="B1609" s="76" t="s">
        <v>1619</v>
      </c>
      <c r="C1609" s="77">
        <v>30019</v>
      </c>
      <c r="D1609" s="78">
        <v>99927</v>
      </c>
      <c r="E1609" s="76" t="s">
        <v>466</v>
      </c>
      <c r="F1609" s="79">
        <v>0.89960000000000007</v>
      </c>
    </row>
    <row r="1610" spans="1:6" x14ac:dyDescent="0.25">
      <c r="A1610" s="80" t="s">
        <v>944</v>
      </c>
      <c r="B1610" s="81" t="s">
        <v>1619</v>
      </c>
      <c r="C1610" s="82">
        <v>30021</v>
      </c>
      <c r="D1610" s="83">
        <v>99927</v>
      </c>
      <c r="E1610" s="81" t="s">
        <v>466</v>
      </c>
      <c r="F1610" s="84">
        <v>0.89960000000000007</v>
      </c>
    </row>
    <row r="1611" spans="1:6" x14ac:dyDescent="0.25">
      <c r="A1611" s="75" t="s">
        <v>1626</v>
      </c>
      <c r="B1611" s="76" t="s">
        <v>1619</v>
      </c>
      <c r="C1611" s="77">
        <v>30023</v>
      </c>
      <c r="D1611" s="78">
        <v>99927</v>
      </c>
      <c r="E1611" s="76" t="s">
        <v>467</v>
      </c>
      <c r="F1611" s="79">
        <v>0.89960000000000007</v>
      </c>
    </row>
    <row r="1612" spans="1:6" x14ac:dyDescent="0.25">
      <c r="A1612" s="80" t="s">
        <v>1627</v>
      </c>
      <c r="B1612" s="81" t="s">
        <v>1619</v>
      </c>
      <c r="C1612" s="82">
        <v>30025</v>
      </c>
      <c r="D1612" s="83">
        <v>99927</v>
      </c>
      <c r="E1612" s="81" t="s">
        <v>466</v>
      </c>
      <c r="F1612" s="84">
        <v>0.89960000000000007</v>
      </c>
    </row>
    <row r="1613" spans="1:6" x14ac:dyDescent="0.25">
      <c r="A1613" s="75" t="s">
        <v>1628</v>
      </c>
      <c r="B1613" s="76" t="s">
        <v>1619</v>
      </c>
      <c r="C1613" s="77">
        <v>30027</v>
      </c>
      <c r="D1613" s="78">
        <v>99927</v>
      </c>
      <c r="E1613" s="76" t="s">
        <v>466</v>
      </c>
      <c r="F1613" s="79">
        <v>0.89960000000000007</v>
      </c>
    </row>
    <row r="1614" spans="1:6" x14ac:dyDescent="0.25">
      <c r="A1614" s="80" t="s">
        <v>1629</v>
      </c>
      <c r="B1614" s="81" t="s">
        <v>1619</v>
      </c>
      <c r="C1614" s="82">
        <v>30029</v>
      </c>
      <c r="D1614" s="83">
        <v>99927</v>
      </c>
      <c r="E1614" s="81" t="s">
        <v>467</v>
      </c>
      <c r="F1614" s="84">
        <v>0.89960000000000007</v>
      </c>
    </row>
    <row r="1615" spans="1:6" x14ac:dyDescent="0.25">
      <c r="A1615" s="75" t="s">
        <v>1078</v>
      </c>
      <c r="B1615" s="76" t="s">
        <v>1619</v>
      </c>
      <c r="C1615" s="77">
        <v>30031</v>
      </c>
      <c r="D1615" s="78">
        <v>99927</v>
      </c>
      <c r="E1615" s="76" t="s">
        <v>467</v>
      </c>
      <c r="F1615" s="79">
        <v>0.89960000000000007</v>
      </c>
    </row>
    <row r="1616" spans="1:6" x14ac:dyDescent="0.25">
      <c r="A1616" s="80" t="s">
        <v>816</v>
      </c>
      <c r="B1616" s="81" t="s">
        <v>1619</v>
      </c>
      <c r="C1616" s="82">
        <v>30033</v>
      </c>
      <c r="D1616" s="83">
        <v>99927</v>
      </c>
      <c r="E1616" s="81" t="s">
        <v>466</v>
      </c>
      <c r="F1616" s="84">
        <v>0.89960000000000007</v>
      </c>
    </row>
    <row r="1617" spans="1:6" x14ac:dyDescent="0.25">
      <c r="A1617" s="75" t="s">
        <v>1630</v>
      </c>
      <c r="B1617" s="76" t="s">
        <v>1619</v>
      </c>
      <c r="C1617" s="77">
        <v>30035</v>
      </c>
      <c r="D1617" s="78">
        <v>99927</v>
      </c>
      <c r="E1617" s="76" t="s">
        <v>466</v>
      </c>
      <c r="F1617" s="79">
        <v>0.89960000000000007</v>
      </c>
    </row>
    <row r="1618" spans="1:6" x14ac:dyDescent="0.25">
      <c r="A1618" s="80" t="s">
        <v>1631</v>
      </c>
      <c r="B1618" s="81" t="s">
        <v>1619</v>
      </c>
      <c r="C1618" s="82">
        <v>30037</v>
      </c>
      <c r="D1618" s="83">
        <v>99927</v>
      </c>
      <c r="E1618" s="81" t="s">
        <v>467</v>
      </c>
      <c r="F1618" s="84">
        <v>0.89960000000000007</v>
      </c>
    </row>
    <row r="1619" spans="1:6" x14ac:dyDescent="0.25">
      <c r="A1619" s="75" t="s">
        <v>1632</v>
      </c>
      <c r="B1619" s="76" t="s">
        <v>1619</v>
      </c>
      <c r="C1619" s="77">
        <v>30039</v>
      </c>
      <c r="D1619" s="78">
        <v>99927</v>
      </c>
      <c r="E1619" s="76" t="s">
        <v>466</v>
      </c>
      <c r="F1619" s="79">
        <v>0.89960000000000007</v>
      </c>
    </row>
    <row r="1620" spans="1:6" x14ac:dyDescent="0.25">
      <c r="A1620" s="80" t="s">
        <v>1633</v>
      </c>
      <c r="B1620" s="81" t="s">
        <v>1619</v>
      </c>
      <c r="C1620" s="82">
        <v>30041</v>
      </c>
      <c r="D1620" s="83">
        <v>99927</v>
      </c>
      <c r="E1620" s="81" t="s">
        <v>466</v>
      </c>
      <c r="F1620" s="84">
        <v>0.89960000000000007</v>
      </c>
    </row>
    <row r="1621" spans="1:6" x14ac:dyDescent="0.25">
      <c r="A1621" s="75" t="s">
        <v>600</v>
      </c>
      <c r="B1621" s="76" t="s">
        <v>1619</v>
      </c>
      <c r="C1621" s="77">
        <v>30043</v>
      </c>
      <c r="D1621" s="78">
        <v>99927</v>
      </c>
      <c r="E1621" s="76" t="s">
        <v>467</v>
      </c>
      <c r="F1621" s="79">
        <v>0.89960000000000007</v>
      </c>
    </row>
    <row r="1622" spans="1:6" x14ac:dyDescent="0.25">
      <c r="A1622" s="80" t="s">
        <v>1634</v>
      </c>
      <c r="B1622" s="81" t="s">
        <v>1619</v>
      </c>
      <c r="C1622" s="82">
        <v>30045</v>
      </c>
      <c r="D1622" s="83">
        <v>99927</v>
      </c>
      <c r="E1622" s="81" t="s">
        <v>466</v>
      </c>
      <c r="F1622" s="84">
        <v>0.89960000000000007</v>
      </c>
    </row>
    <row r="1623" spans="1:6" x14ac:dyDescent="0.25">
      <c r="A1623" s="75" t="s">
        <v>752</v>
      </c>
      <c r="B1623" s="76" t="s">
        <v>1619</v>
      </c>
      <c r="C1623" s="77">
        <v>30047</v>
      </c>
      <c r="D1623" s="78">
        <v>99927</v>
      </c>
      <c r="E1623" s="76" t="s">
        <v>467</v>
      </c>
      <c r="F1623" s="79">
        <v>0.89960000000000007</v>
      </c>
    </row>
    <row r="1624" spans="1:6" x14ac:dyDescent="0.25">
      <c r="A1624" s="80" t="s">
        <v>1635</v>
      </c>
      <c r="B1624" s="81" t="s">
        <v>1619</v>
      </c>
      <c r="C1624" s="82">
        <v>30049</v>
      </c>
      <c r="D1624" s="83">
        <v>99927</v>
      </c>
      <c r="E1624" s="81" t="s">
        <v>467</v>
      </c>
      <c r="F1624" s="84">
        <v>0.89960000000000007</v>
      </c>
    </row>
    <row r="1625" spans="1:6" x14ac:dyDescent="0.25">
      <c r="A1625" s="75" t="s">
        <v>891</v>
      </c>
      <c r="B1625" s="76" t="s">
        <v>1619</v>
      </c>
      <c r="C1625" s="77">
        <v>30051</v>
      </c>
      <c r="D1625" s="78">
        <v>99927</v>
      </c>
      <c r="E1625" s="76" t="s">
        <v>466</v>
      </c>
      <c r="F1625" s="79">
        <v>0.89960000000000007</v>
      </c>
    </row>
    <row r="1626" spans="1:6" x14ac:dyDescent="0.25">
      <c r="A1626" s="80" t="s">
        <v>707</v>
      </c>
      <c r="B1626" s="81" t="s">
        <v>1619</v>
      </c>
      <c r="C1626" s="82">
        <v>30053</v>
      </c>
      <c r="D1626" s="83">
        <v>99927</v>
      </c>
      <c r="E1626" s="81" t="s">
        <v>466</v>
      </c>
      <c r="F1626" s="84">
        <v>0.89960000000000007</v>
      </c>
    </row>
    <row r="1627" spans="1:6" x14ac:dyDescent="0.25">
      <c r="A1627" s="75" t="s">
        <v>1636</v>
      </c>
      <c r="B1627" s="76" t="s">
        <v>1619</v>
      </c>
      <c r="C1627" s="77">
        <v>30055</v>
      </c>
      <c r="D1627" s="78">
        <v>99927</v>
      </c>
      <c r="E1627" s="76" t="s">
        <v>466</v>
      </c>
      <c r="F1627" s="79">
        <v>0.89960000000000007</v>
      </c>
    </row>
    <row r="1628" spans="1:6" x14ac:dyDescent="0.25">
      <c r="A1628" s="80" t="s">
        <v>608</v>
      </c>
      <c r="B1628" s="81" t="s">
        <v>1619</v>
      </c>
      <c r="C1628" s="82">
        <v>30057</v>
      </c>
      <c r="D1628" s="83">
        <v>99927</v>
      </c>
      <c r="E1628" s="81" t="s">
        <v>466</v>
      </c>
      <c r="F1628" s="84">
        <v>0.89960000000000007</v>
      </c>
    </row>
    <row r="1629" spans="1:6" x14ac:dyDescent="0.25">
      <c r="A1629" s="75" t="s">
        <v>1637</v>
      </c>
      <c r="B1629" s="76" t="s">
        <v>1619</v>
      </c>
      <c r="C1629" s="77">
        <v>30059</v>
      </c>
      <c r="D1629" s="78">
        <v>99927</v>
      </c>
      <c r="E1629" s="76" t="s">
        <v>466</v>
      </c>
      <c r="F1629" s="79">
        <v>0.89960000000000007</v>
      </c>
    </row>
    <row r="1630" spans="1:6" x14ac:dyDescent="0.25">
      <c r="A1630" s="80" t="s">
        <v>828</v>
      </c>
      <c r="B1630" s="81" t="s">
        <v>1619</v>
      </c>
      <c r="C1630" s="82">
        <v>30061</v>
      </c>
      <c r="D1630" s="83">
        <v>99927</v>
      </c>
      <c r="E1630" s="81" t="s">
        <v>466</v>
      </c>
      <c r="F1630" s="84">
        <v>0.89960000000000007</v>
      </c>
    </row>
    <row r="1631" spans="1:6" x14ac:dyDescent="0.25">
      <c r="A1631" s="75" t="s">
        <v>1638</v>
      </c>
      <c r="B1631" s="76" t="s">
        <v>1619</v>
      </c>
      <c r="C1631" s="77">
        <v>30063</v>
      </c>
      <c r="D1631" s="78">
        <v>33540</v>
      </c>
      <c r="E1631" s="76" t="s">
        <v>468</v>
      </c>
      <c r="F1631" s="79">
        <v>0.92649999999999999</v>
      </c>
    </row>
    <row r="1632" spans="1:6" x14ac:dyDescent="0.25">
      <c r="A1632" s="80" t="s">
        <v>1639</v>
      </c>
      <c r="B1632" s="81" t="s">
        <v>1619</v>
      </c>
      <c r="C1632" s="82">
        <v>30065</v>
      </c>
      <c r="D1632" s="83">
        <v>99927</v>
      </c>
      <c r="E1632" s="81" t="s">
        <v>466</v>
      </c>
      <c r="F1632" s="84">
        <v>0.89960000000000007</v>
      </c>
    </row>
    <row r="1633" spans="1:6" x14ac:dyDescent="0.25">
      <c r="A1633" s="75" t="s">
        <v>834</v>
      </c>
      <c r="B1633" s="76" t="s">
        <v>1619</v>
      </c>
      <c r="C1633" s="77">
        <v>30067</v>
      </c>
      <c r="D1633" s="78">
        <v>99927</v>
      </c>
      <c r="E1633" s="76" t="s">
        <v>466</v>
      </c>
      <c r="F1633" s="79">
        <v>0.89960000000000007</v>
      </c>
    </row>
    <row r="1634" spans="1:6" x14ac:dyDescent="0.25">
      <c r="A1634" s="80" t="s">
        <v>1640</v>
      </c>
      <c r="B1634" s="81" t="s">
        <v>1619</v>
      </c>
      <c r="C1634" s="82">
        <v>30069</v>
      </c>
      <c r="D1634" s="83">
        <v>99927</v>
      </c>
      <c r="E1634" s="81" t="s">
        <v>466</v>
      </c>
      <c r="F1634" s="84">
        <v>0.89960000000000007</v>
      </c>
    </row>
    <row r="1635" spans="1:6" x14ac:dyDescent="0.25">
      <c r="A1635" s="75" t="s">
        <v>716</v>
      </c>
      <c r="B1635" s="76" t="s">
        <v>1619</v>
      </c>
      <c r="C1635" s="77">
        <v>30071</v>
      </c>
      <c r="D1635" s="78">
        <v>99927</v>
      </c>
      <c r="E1635" s="76" t="s">
        <v>466</v>
      </c>
      <c r="F1635" s="79">
        <v>0.89960000000000007</v>
      </c>
    </row>
    <row r="1636" spans="1:6" x14ac:dyDescent="0.25">
      <c r="A1636" s="80" t="s">
        <v>1641</v>
      </c>
      <c r="B1636" s="81" t="s">
        <v>1619</v>
      </c>
      <c r="C1636" s="82">
        <v>30073</v>
      </c>
      <c r="D1636" s="83">
        <v>99927</v>
      </c>
      <c r="E1636" s="81" t="s">
        <v>466</v>
      </c>
      <c r="F1636" s="84">
        <v>0.89960000000000007</v>
      </c>
    </row>
    <row r="1637" spans="1:6" x14ac:dyDescent="0.25">
      <c r="A1637" s="75" t="s">
        <v>1642</v>
      </c>
      <c r="B1637" s="76" t="s">
        <v>1619</v>
      </c>
      <c r="C1637" s="77">
        <v>30075</v>
      </c>
      <c r="D1637" s="78">
        <v>99927</v>
      </c>
      <c r="E1637" s="76" t="s">
        <v>466</v>
      </c>
      <c r="F1637" s="79">
        <v>0.89960000000000007</v>
      </c>
    </row>
    <row r="1638" spans="1:6" x14ac:dyDescent="0.25">
      <c r="A1638" s="80" t="s">
        <v>1320</v>
      </c>
      <c r="B1638" s="81" t="s">
        <v>1619</v>
      </c>
      <c r="C1638" s="82">
        <v>30077</v>
      </c>
      <c r="D1638" s="83">
        <v>99927</v>
      </c>
      <c r="E1638" s="81" t="s">
        <v>466</v>
      </c>
      <c r="F1638" s="84">
        <v>0.89960000000000007</v>
      </c>
    </row>
    <row r="1639" spans="1:6" x14ac:dyDescent="0.25">
      <c r="A1639" s="75" t="s">
        <v>720</v>
      </c>
      <c r="B1639" s="76" t="s">
        <v>1619</v>
      </c>
      <c r="C1639" s="77">
        <v>30079</v>
      </c>
      <c r="D1639" s="78">
        <v>99927</v>
      </c>
      <c r="E1639" s="76" t="s">
        <v>466</v>
      </c>
      <c r="F1639" s="79">
        <v>0.89960000000000007</v>
      </c>
    </row>
    <row r="1640" spans="1:6" x14ac:dyDescent="0.25">
      <c r="A1640" s="80" t="s">
        <v>1643</v>
      </c>
      <c r="B1640" s="81" t="s">
        <v>1619</v>
      </c>
      <c r="C1640" s="82">
        <v>30081</v>
      </c>
      <c r="D1640" s="83">
        <v>99927</v>
      </c>
      <c r="E1640" s="81" t="s">
        <v>467</v>
      </c>
      <c r="F1640" s="84">
        <v>0.89960000000000007</v>
      </c>
    </row>
    <row r="1641" spans="1:6" x14ac:dyDescent="0.25">
      <c r="A1641" s="75" t="s">
        <v>1103</v>
      </c>
      <c r="B1641" s="76" t="s">
        <v>1619</v>
      </c>
      <c r="C1641" s="77">
        <v>30083</v>
      </c>
      <c r="D1641" s="78">
        <v>99927</v>
      </c>
      <c r="E1641" s="76" t="s">
        <v>466</v>
      </c>
      <c r="F1641" s="79">
        <v>0.89960000000000007</v>
      </c>
    </row>
    <row r="1642" spans="1:6" x14ac:dyDescent="0.25">
      <c r="A1642" s="80" t="s">
        <v>1644</v>
      </c>
      <c r="B1642" s="81" t="s">
        <v>1619</v>
      </c>
      <c r="C1642" s="82">
        <v>30085</v>
      </c>
      <c r="D1642" s="83">
        <v>99927</v>
      </c>
      <c r="E1642" s="81" t="s">
        <v>466</v>
      </c>
      <c r="F1642" s="84">
        <v>0.89960000000000007</v>
      </c>
    </row>
    <row r="1643" spans="1:6" x14ac:dyDescent="0.25">
      <c r="A1643" s="75" t="s">
        <v>1645</v>
      </c>
      <c r="B1643" s="76" t="s">
        <v>1619</v>
      </c>
      <c r="C1643" s="77">
        <v>30087</v>
      </c>
      <c r="D1643" s="78">
        <v>99927</v>
      </c>
      <c r="E1643" s="76" t="s">
        <v>466</v>
      </c>
      <c r="F1643" s="79">
        <v>0.89960000000000007</v>
      </c>
    </row>
    <row r="1644" spans="1:6" x14ac:dyDescent="0.25">
      <c r="A1644" s="80" t="s">
        <v>1646</v>
      </c>
      <c r="B1644" s="81" t="s">
        <v>1619</v>
      </c>
      <c r="C1644" s="82">
        <v>30089</v>
      </c>
      <c r="D1644" s="83">
        <v>99927</v>
      </c>
      <c r="E1644" s="81" t="s">
        <v>466</v>
      </c>
      <c r="F1644" s="84">
        <v>0.89960000000000007</v>
      </c>
    </row>
    <row r="1645" spans="1:6" x14ac:dyDescent="0.25">
      <c r="A1645" s="75" t="s">
        <v>1259</v>
      </c>
      <c r="B1645" s="76" t="s">
        <v>1619</v>
      </c>
      <c r="C1645" s="77">
        <v>30091</v>
      </c>
      <c r="D1645" s="78">
        <v>99927</v>
      </c>
      <c r="E1645" s="76" t="s">
        <v>466</v>
      </c>
      <c r="F1645" s="79">
        <v>0.89960000000000007</v>
      </c>
    </row>
    <row r="1646" spans="1:6" x14ac:dyDescent="0.25">
      <c r="A1646" s="80" t="s">
        <v>1647</v>
      </c>
      <c r="B1646" s="81" t="s">
        <v>1619</v>
      </c>
      <c r="C1646" s="82">
        <v>30093</v>
      </c>
      <c r="D1646" s="83">
        <v>99927</v>
      </c>
      <c r="E1646" s="81" t="s">
        <v>467</v>
      </c>
      <c r="F1646" s="84">
        <v>0.89960000000000007</v>
      </c>
    </row>
    <row r="1647" spans="1:6" x14ac:dyDescent="0.25">
      <c r="A1647" s="75" t="s">
        <v>1648</v>
      </c>
      <c r="B1647" s="76" t="s">
        <v>1619</v>
      </c>
      <c r="C1647" s="77">
        <v>30095</v>
      </c>
      <c r="D1647" s="78">
        <v>13740</v>
      </c>
      <c r="E1647" s="76" t="s">
        <v>468</v>
      </c>
      <c r="F1647" s="79">
        <v>0.9536</v>
      </c>
    </row>
    <row r="1648" spans="1:6" x14ac:dyDescent="0.25">
      <c r="A1648" s="80" t="s">
        <v>1649</v>
      </c>
      <c r="B1648" s="81" t="s">
        <v>1619</v>
      </c>
      <c r="C1648" s="82">
        <v>30097</v>
      </c>
      <c r="D1648" s="83">
        <v>99927</v>
      </c>
      <c r="E1648" s="81" t="s">
        <v>466</v>
      </c>
      <c r="F1648" s="84">
        <v>0.89960000000000007</v>
      </c>
    </row>
    <row r="1649" spans="1:6" x14ac:dyDescent="0.25">
      <c r="A1649" s="75" t="s">
        <v>1059</v>
      </c>
      <c r="B1649" s="76" t="s">
        <v>1619</v>
      </c>
      <c r="C1649" s="77">
        <v>30099</v>
      </c>
      <c r="D1649" s="78">
        <v>99927</v>
      </c>
      <c r="E1649" s="76" t="s">
        <v>466</v>
      </c>
      <c r="F1649" s="79">
        <v>0.89960000000000007</v>
      </c>
    </row>
    <row r="1650" spans="1:6" x14ac:dyDescent="0.25">
      <c r="A1650" s="80" t="s">
        <v>1650</v>
      </c>
      <c r="B1650" s="81" t="s">
        <v>1619</v>
      </c>
      <c r="C1650" s="82">
        <v>30101</v>
      </c>
      <c r="D1650" s="83">
        <v>99927</v>
      </c>
      <c r="E1650" s="81" t="s">
        <v>466</v>
      </c>
      <c r="F1650" s="84">
        <v>0.89960000000000007</v>
      </c>
    </row>
    <row r="1651" spans="1:6" x14ac:dyDescent="0.25">
      <c r="A1651" s="75" t="s">
        <v>1651</v>
      </c>
      <c r="B1651" s="76" t="s">
        <v>1619</v>
      </c>
      <c r="C1651" s="77">
        <v>30103</v>
      </c>
      <c r="D1651" s="78">
        <v>99927</v>
      </c>
      <c r="E1651" s="76" t="s">
        <v>466</v>
      </c>
      <c r="F1651" s="79">
        <v>0.89960000000000007</v>
      </c>
    </row>
    <row r="1652" spans="1:6" x14ac:dyDescent="0.25">
      <c r="A1652" s="80" t="s">
        <v>1061</v>
      </c>
      <c r="B1652" s="81" t="s">
        <v>1619</v>
      </c>
      <c r="C1652" s="82">
        <v>30105</v>
      </c>
      <c r="D1652" s="83">
        <v>99927</v>
      </c>
      <c r="E1652" s="81" t="s">
        <v>466</v>
      </c>
      <c r="F1652" s="84">
        <v>0.89960000000000007</v>
      </c>
    </row>
    <row r="1653" spans="1:6" x14ac:dyDescent="0.25">
      <c r="A1653" s="75" t="s">
        <v>1652</v>
      </c>
      <c r="B1653" s="76" t="s">
        <v>1619</v>
      </c>
      <c r="C1653" s="77">
        <v>30107</v>
      </c>
      <c r="D1653" s="78">
        <v>99927</v>
      </c>
      <c r="E1653" s="76" t="s">
        <v>466</v>
      </c>
      <c r="F1653" s="79">
        <v>0.89960000000000007</v>
      </c>
    </row>
    <row r="1654" spans="1:6" x14ac:dyDescent="0.25">
      <c r="A1654" s="80" t="s">
        <v>1653</v>
      </c>
      <c r="B1654" s="81" t="s">
        <v>1619</v>
      </c>
      <c r="C1654" s="82">
        <v>30109</v>
      </c>
      <c r="D1654" s="83">
        <v>99927</v>
      </c>
      <c r="E1654" s="81" t="s">
        <v>466</v>
      </c>
      <c r="F1654" s="84">
        <v>0.89960000000000007</v>
      </c>
    </row>
    <row r="1655" spans="1:6" x14ac:dyDescent="0.25">
      <c r="A1655" s="75" t="s">
        <v>1654</v>
      </c>
      <c r="B1655" s="76" t="s">
        <v>1619</v>
      </c>
      <c r="C1655" s="77">
        <v>30111</v>
      </c>
      <c r="D1655" s="78">
        <v>13740</v>
      </c>
      <c r="E1655" s="76" t="s">
        <v>468</v>
      </c>
      <c r="F1655" s="79">
        <v>0.9536</v>
      </c>
    </row>
    <row r="1656" spans="1:6" x14ac:dyDescent="0.25">
      <c r="A1656" s="80" t="s">
        <v>792</v>
      </c>
      <c r="B1656" s="81" t="s">
        <v>1655</v>
      </c>
      <c r="C1656" s="82">
        <v>31001</v>
      </c>
      <c r="D1656" s="83">
        <v>99928</v>
      </c>
      <c r="E1656" s="81" t="s">
        <v>467</v>
      </c>
      <c r="F1656" s="84">
        <v>0.86610000000000009</v>
      </c>
    </row>
    <row r="1657" spans="1:6" x14ac:dyDescent="0.25">
      <c r="A1657" s="75" t="s">
        <v>1656</v>
      </c>
      <c r="B1657" s="76" t="s">
        <v>1655</v>
      </c>
      <c r="C1657" s="77">
        <v>31003</v>
      </c>
      <c r="D1657" s="78">
        <v>99928</v>
      </c>
      <c r="E1657" s="76" t="s">
        <v>467</v>
      </c>
      <c r="F1657" s="79">
        <v>0.86610000000000009</v>
      </c>
    </row>
    <row r="1658" spans="1:6" x14ac:dyDescent="0.25">
      <c r="A1658" s="80" t="s">
        <v>1657</v>
      </c>
      <c r="B1658" s="81" t="s">
        <v>1655</v>
      </c>
      <c r="C1658" s="82">
        <v>31005</v>
      </c>
      <c r="D1658" s="83">
        <v>99928</v>
      </c>
      <c r="E1658" s="81" t="s">
        <v>466</v>
      </c>
      <c r="F1658" s="84">
        <v>0.86610000000000009</v>
      </c>
    </row>
    <row r="1659" spans="1:6" x14ac:dyDescent="0.25">
      <c r="A1659" s="75" t="s">
        <v>1658</v>
      </c>
      <c r="B1659" s="76" t="s">
        <v>1655</v>
      </c>
      <c r="C1659" s="77">
        <v>31007</v>
      </c>
      <c r="D1659" s="78">
        <v>99928</v>
      </c>
      <c r="E1659" s="76" t="s">
        <v>466</v>
      </c>
      <c r="F1659" s="79">
        <v>0.86610000000000009</v>
      </c>
    </row>
    <row r="1660" spans="1:6" x14ac:dyDescent="0.25">
      <c r="A1660" s="80" t="s">
        <v>1034</v>
      </c>
      <c r="B1660" s="81" t="s">
        <v>1655</v>
      </c>
      <c r="C1660" s="82">
        <v>31009</v>
      </c>
      <c r="D1660" s="83">
        <v>99928</v>
      </c>
      <c r="E1660" s="81" t="s">
        <v>466</v>
      </c>
      <c r="F1660" s="84">
        <v>0.86610000000000009</v>
      </c>
    </row>
    <row r="1661" spans="1:6" x14ac:dyDescent="0.25">
      <c r="A1661" s="75" t="s">
        <v>682</v>
      </c>
      <c r="B1661" s="76" t="s">
        <v>1655</v>
      </c>
      <c r="C1661" s="77">
        <v>31011</v>
      </c>
      <c r="D1661" s="78">
        <v>99928</v>
      </c>
      <c r="E1661" s="76" t="s">
        <v>467</v>
      </c>
      <c r="F1661" s="79">
        <v>0.86610000000000009</v>
      </c>
    </row>
    <row r="1662" spans="1:6" x14ac:dyDescent="0.25">
      <c r="A1662" s="80" t="s">
        <v>1659</v>
      </c>
      <c r="B1662" s="81" t="s">
        <v>1655</v>
      </c>
      <c r="C1662" s="82">
        <v>31013</v>
      </c>
      <c r="D1662" s="83">
        <v>99928</v>
      </c>
      <c r="E1662" s="81" t="s">
        <v>467</v>
      </c>
      <c r="F1662" s="84">
        <v>0.86610000000000009</v>
      </c>
    </row>
    <row r="1663" spans="1:6" x14ac:dyDescent="0.25">
      <c r="A1663" s="75" t="s">
        <v>1278</v>
      </c>
      <c r="B1663" s="76" t="s">
        <v>1655</v>
      </c>
      <c r="C1663" s="77">
        <v>31015</v>
      </c>
      <c r="D1663" s="78">
        <v>99928</v>
      </c>
      <c r="E1663" s="76" t="s">
        <v>466</v>
      </c>
      <c r="F1663" s="79">
        <v>0.86610000000000009</v>
      </c>
    </row>
    <row r="1664" spans="1:6" x14ac:dyDescent="0.25">
      <c r="A1664" s="80" t="s">
        <v>1065</v>
      </c>
      <c r="B1664" s="81" t="s">
        <v>1655</v>
      </c>
      <c r="C1664" s="82">
        <v>31017</v>
      </c>
      <c r="D1664" s="83">
        <v>99928</v>
      </c>
      <c r="E1664" s="81" t="s">
        <v>466</v>
      </c>
      <c r="F1664" s="84">
        <v>0.86610000000000009</v>
      </c>
    </row>
    <row r="1665" spans="1:6" x14ac:dyDescent="0.25">
      <c r="A1665" s="75" t="s">
        <v>1660</v>
      </c>
      <c r="B1665" s="76" t="s">
        <v>1655</v>
      </c>
      <c r="C1665" s="77">
        <v>31019</v>
      </c>
      <c r="D1665" s="78">
        <v>99928</v>
      </c>
      <c r="E1665" s="76" t="s">
        <v>467</v>
      </c>
      <c r="F1665" s="79">
        <v>0.86610000000000009</v>
      </c>
    </row>
    <row r="1666" spans="1:6" x14ac:dyDescent="0.25">
      <c r="A1666" s="80" t="s">
        <v>1661</v>
      </c>
      <c r="B1666" s="81" t="s">
        <v>1655</v>
      </c>
      <c r="C1666" s="82">
        <v>31021</v>
      </c>
      <c r="D1666" s="83">
        <v>99928</v>
      </c>
      <c r="E1666" s="81" t="s">
        <v>467</v>
      </c>
      <c r="F1666" s="84">
        <v>0.86610000000000009</v>
      </c>
    </row>
    <row r="1667" spans="1:6" x14ac:dyDescent="0.25">
      <c r="A1667" s="75" t="s">
        <v>570</v>
      </c>
      <c r="B1667" s="76" t="s">
        <v>1655</v>
      </c>
      <c r="C1667" s="77">
        <v>31023</v>
      </c>
      <c r="D1667" s="78">
        <v>99928</v>
      </c>
      <c r="E1667" s="76" t="s">
        <v>467</v>
      </c>
      <c r="F1667" s="79">
        <v>0.86610000000000009</v>
      </c>
    </row>
    <row r="1668" spans="1:6" x14ac:dyDescent="0.25">
      <c r="A1668" s="80" t="s">
        <v>1067</v>
      </c>
      <c r="B1668" s="81" t="s">
        <v>1655</v>
      </c>
      <c r="C1668" s="82">
        <v>31025</v>
      </c>
      <c r="D1668" s="83">
        <v>36540</v>
      </c>
      <c r="E1668" s="81" t="s">
        <v>468</v>
      </c>
      <c r="F1668" s="84">
        <v>0.95379999999999998</v>
      </c>
    </row>
    <row r="1669" spans="1:6" x14ac:dyDescent="0.25">
      <c r="A1669" s="75" t="s">
        <v>1168</v>
      </c>
      <c r="B1669" s="76" t="s">
        <v>1655</v>
      </c>
      <c r="C1669" s="77">
        <v>31027</v>
      </c>
      <c r="D1669" s="78">
        <v>99928</v>
      </c>
      <c r="E1669" s="76" t="s">
        <v>467</v>
      </c>
      <c r="F1669" s="79">
        <v>0.86610000000000009</v>
      </c>
    </row>
    <row r="1670" spans="1:6" x14ac:dyDescent="0.25">
      <c r="A1670" s="80" t="s">
        <v>1211</v>
      </c>
      <c r="B1670" s="81" t="s">
        <v>1655</v>
      </c>
      <c r="C1670" s="82">
        <v>31029</v>
      </c>
      <c r="D1670" s="83">
        <v>99928</v>
      </c>
      <c r="E1670" s="81" t="s">
        <v>466</v>
      </c>
      <c r="F1670" s="84">
        <v>0.86610000000000009</v>
      </c>
    </row>
    <row r="1671" spans="1:6" x14ac:dyDescent="0.25">
      <c r="A1671" s="75" t="s">
        <v>1662</v>
      </c>
      <c r="B1671" s="76" t="s">
        <v>1655</v>
      </c>
      <c r="C1671" s="77">
        <v>31031</v>
      </c>
      <c r="D1671" s="78">
        <v>99928</v>
      </c>
      <c r="E1671" s="76" t="s">
        <v>466</v>
      </c>
      <c r="F1671" s="79">
        <v>0.86610000000000009</v>
      </c>
    </row>
    <row r="1672" spans="1:6" x14ac:dyDescent="0.25">
      <c r="A1672" s="80" t="s">
        <v>802</v>
      </c>
      <c r="B1672" s="81" t="s">
        <v>1655</v>
      </c>
      <c r="C1672" s="82">
        <v>31033</v>
      </c>
      <c r="D1672" s="83">
        <v>99928</v>
      </c>
      <c r="E1672" s="81" t="s">
        <v>467</v>
      </c>
      <c r="F1672" s="84">
        <v>0.86610000000000009</v>
      </c>
    </row>
    <row r="1673" spans="1:6" x14ac:dyDescent="0.25">
      <c r="A1673" s="75" t="s">
        <v>577</v>
      </c>
      <c r="B1673" s="76" t="s">
        <v>1655</v>
      </c>
      <c r="C1673" s="77">
        <v>31035</v>
      </c>
      <c r="D1673" s="78">
        <v>99928</v>
      </c>
      <c r="E1673" s="76" t="s">
        <v>467</v>
      </c>
      <c r="F1673" s="79">
        <v>0.86610000000000009</v>
      </c>
    </row>
    <row r="1674" spans="1:6" x14ac:dyDescent="0.25">
      <c r="A1674" s="80" t="s">
        <v>1663</v>
      </c>
      <c r="B1674" s="81" t="s">
        <v>1655</v>
      </c>
      <c r="C1674" s="82">
        <v>31037</v>
      </c>
      <c r="D1674" s="83">
        <v>99928</v>
      </c>
      <c r="E1674" s="81" t="s">
        <v>467</v>
      </c>
      <c r="F1674" s="84">
        <v>0.86610000000000009</v>
      </c>
    </row>
    <row r="1675" spans="1:6" x14ac:dyDescent="0.25">
      <c r="A1675" s="75" t="s">
        <v>1664</v>
      </c>
      <c r="B1675" s="76" t="s">
        <v>1655</v>
      </c>
      <c r="C1675" s="77">
        <v>31039</v>
      </c>
      <c r="D1675" s="78">
        <v>99928</v>
      </c>
      <c r="E1675" s="76" t="s">
        <v>467</v>
      </c>
      <c r="F1675" s="79">
        <v>0.86610000000000009</v>
      </c>
    </row>
    <row r="1676" spans="1:6" x14ac:dyDescent="0.25">
      <c r="A1676" s="80" t="s">
        <v>807</v>
      </c>
      <c r="B1676" s="81" t="s">
        <v>1655</v>
      </c>
      <c r="C1676" s="82">
        <v>31041</v>
      </c>
      <c r="D1676" s="83">
        <v>99928</v>
      </c>
      <c r="E1676" s="81" t="s">
        <v>466</v>
      </c>
      <c r="F1676" s="84">
        <v>0.86610000000000009</v>
      </c>
    </row>
    <row r="1677" spans="1:6" x14ac:dyDescent="0.25">
      <c r="A1677" s="75" t="s">
        <v>1492</v>
      </c>
      <c r="B1677" s="76" t="s">
        <v>1655</v>
      </c>
      <c r="C1677" s="77">
        <v>31043</v>
      </c>
      <c r="D1677" s="78">
        <v>43580</v>
      </c>
      <c r="E1677" s="76" t="s">
        <v>468</v>
      </c>
      <c r="F1677" s="79">
        <v>0.83989999999999998</v>
      </c>
    </row>
    <row r="1678" spans="1:6" x14ac:dyDescent="0.25">
      <c r="A1678" s="80" t="s">
        <v>1665</v>
      </c>
      <c r="B1678" s="81" t="s">
        <v>1655</v>
      </c>
      <c r="C1678" s="82">
        <v>31045</v>
      </c>
      <c r="D1678" s="83">
        <v>99928</v>
      </c>
      <c r="E1678" s="81" t="s">
        <v>467</v>
      </c>
      <c r="F1678" s="84">
        <v>0.86610000000000009</v>
      </c>
    </row>
    <row r="1679" spans="1:6" x14ac:dyDescent="0.25">
      <c r="A1679" s="75" t="s">
        <v>944</v>
      </c>
      <c r="B1679" s="76" t="s">
        <v>1655</v>
      </c>
      <c r="C1679" s="77">
        <v>31047</v>
      </c>
      <c r="D1679" s="78">
        <v>99928</v>
      </c>
      <c r="E1679" s="76" t="s">
        <v>467</v>
      </c>
      <c r="F1679" s="79">
        <v>0.86610000000000009</v>
      </c>
    </row>
    <row r="1680" spans="1:6" x14ac:dyDescent="0.25">
      <c r="A1680" s="80" t="s">
        <v>1666</v>
      </c>
      <c r="B1680" s="81" t="s">
        <v>1655</v>
      </c>
      <c r="C1680" s="82">
        <v>31049</v>
      </c>
      <c r="D1680" s="83">
        <v>99928</v>
      </c>
      <c r="E1680" s="81" t="s">
        <v>466</v>
      </c>
      <c r="F1680" s="84">
        <v>0.86610000000000009</v>
      </c>
    </row>
    <row r="1681" spans="1:6" x14ac:dyDescent="0.25">
      <c r="A1681" s="75" t="s">
        <v>1667</v>
      </c>
      <c r="B1681" s="76" t="s">
        <v>1655</v>
      </c>
      <c r="C1681" s="77">
        <v>31051</v>
      </c>
      <c r="D1681" s="78">
        <v>43580</v>
      </c>
      <c r="E1681" s="76" t="s">
        <v>468</v>
      </c>
      <c r="F1681" s="79">
        <v>0.83989999999999998</v>
      </c>
    </row>
    <row r="1682" spans="1:6" x14ac:dyDescent="0.25">
      <c r="A1682" s="80" t="s">
        <v>946</v>
      </c>
      <c r="B1682" s="81" t="s">
        <v>1655</v>
      </c>
      <c r="C1682" s="82">
        <v>31053</v>
      </c>
      <c r="D1682" s="83">
        <v>99928</v>
      </c>
      <c r="E1682" s="81" t="s">
        <v>467</v>
      </c>
      <c r="F1682" s="84">
        <v>0.86610000000000009</v>
      </c>
    </row>
    <row r="1683" spans="1:6" x14ac:dyDescent="0.25">
      <c r="A1683" s="75" t="s">
        <v>811</v>
      </c>
      <c r="B1683" s="76" t="s">
        <v>1655</v>
      </c>
      <c r="C1683" s="77">
        <v>31055</v>
      </c>
      <c r="D1683" s="78">
        <v>36540</v>
      </c>
      <c r="E1683" s="76" t="s">
        <v>468</v>
      </c>
      <c r="F1683" s="79">
        <v>0.95379999999999998</v>
      </c>
    </row>
    <row r="1684" spans="1:6" x14ac:dyDescent="0.25">
      <c r="A1684" s="80" t="s">
        <v>1668</v>
      </c>
      <c r="B1684" s="81" t="s">
        <v>1655</v>
      </c>
      <c r="C1684" s="82">
        <v>31057</v>
      </c>
      <c r="D1684" s="83">
        <v>99928</v>
      </c>
      <c r="E1684" s="81" t="s">
        <v>466</v>
      </c>
      <c r="F1684" s="84">
        <v>0.86610000000000009</v>
      </c>
    </row>
    <row r="1685" spans="1:6" x14ac:dyDescent="0.25">
      <c r="A1685" s="75" t="s">
        <v>1494</v>
      </c>
      <c r="B1685" s="76" t="s">
        <v>1655</v>
      </c>
      <c r="C1685" s="77">
        <v>31059</v>
      </c>
      <c r="D1685" s="78">
        <v>99928</v>
      </c>
      <c r="E1685" s="76" t="s">
        <v>467</v>
      </c>
      <c r="F1685" s="79">
        <v>0.86610000000000009</v>
      </c>
    </row>
    <row r="1686" spans="1:6" x14ac:dyDescent="0.25">
      <c r="A1686" s="80" t="s">
        <v>593</v>
      </c>
      <c r="B1686" s="81" t="s">
        <v>1655</v>
      </c>
      <c r="C1686" s="82">
        <v>31061</v>
      </c>
      <c r="D1686" s="83">
        <v>99928</v>
      </c>
      <c r="E1686" s="81" t="s">
        <v>466</v>
      </c>
      <c r="F1686" s="84">
        <v>0.86610000000000009</v>
      </c>
    </row>
    <row r="1687" spans="1:6" x14ac:dyDescent="0.25">
      <c r="A1687" s="75" t="s">
        <v>1669</v>
      </c>
      <c r="B1687" s="76" t="s">
        <v>1655</v>
      </c>
      <c r="C1687" s="77">
        <v>31063</v>
      </c>
      <c r="D1687" s="78">
        <v>99928</v>
      </c>
      <c r="E1687" s="76" t="s">
        <v>466</v>
      </c>
      <c r="F1687" s="79">
        <v>0.86610000000000009</v>
      </c>
    </row>
    <row r="1688" spans="1:6" x14ac:dyDescent="0.25">
      <c r="A1688" s="80" t="s">
        <v>1670</v>
      </c>
      <c r="B1688" s="81" t="s">
        <v>1655</v>
      </c>
      <c r="C1688" s="82">
        <v>31065</v>
      </c>
      <c r="D1688" s="83">
        <v>99928</v>
      </c>
      <c r="E1688" s="81" t="s">
        <v>467</v>
      </c>
      <c r="F1688" s="84">
        <v>0.86610000000000009</v>
      </c>
    </row>
    <row r="1689" spans="1:6" x14ac:dyDescent="0.25">
      <c r="A1689" s="75" t="s">
        <v>1671</v>
      </c>
      <c r="B1689" s="76" t="s">
        <v>1655</v>
      </c>
      <c r="C1689" s="77">
        <v>31067</v>
      </c>
      <c r="D1689" s="78">
        <v>99928</v>
      </c>
      <c r="E1689" s="76" t="s">
        <v>467</v>
      </c>
      <c r="F1689" s="79">
        <v>0.86610000000000009</v>
      </c>
    </row>
    <row r="1690" spans="1:6" x14ac:dyDescent="0.25">
      <c r="A1690" s="80" t="s">
        <v>1672</v>
      </c>
      <c r="B1690" s="81" t="s">
        <v>1655</v>
      </c>
      <c r="C1690" s="82">
        <v>31069</v>
      </c>
      <c r="D1690" s="83">
        <v>99928</v>
      </c>
      <c r="E1690" s="81" t="s">
        <v>466</v>
      </c>
      <c r="F1690" s="84">
        <v>0.86610000000000009</v>
      </c>
    </row>
    <row r="1691" spans="1:6" x14ac:dyDescent="0.25">
      <c r="A1691" s="75" t="s">
        <v>816</v>
      </c>
      <c r="B1691" s="76" t="s">
        <v>1655</v>
      </c>
      <c r="C1691" s="77">
        <v>31071</v>
      </c>
      <c r="D1691" s="78">
        <v>99928</v>
      </c>
      <c r="E1691" s="76" t="s">
        <v>466</v>
      </c>
      <c r="F1691" s="79">
        <v>0.86610000000000009</v>
      </c>
    </row>
    <row r="1692" spans="1:6" x14ac:dyDescent="0.25">
      <c r="A1692" s="80" t="s">
        <v>1673</v>
      </c>
      <c r="B1692" s="81" t="s">
        <v>1655</v>
      </c>
      <c r="C1692" s="82">
        <v>31073</v>
      </c>
      <c r="D1692" s="83">
        <v>99928</v>
      </c>
      <c r="E1692" s="81" t="s">
        <v>466</v>
      </c>
      <c r="F1692" s="84">
        <v>0.86610000000000009</v>
      </c>
    </row>
    <row r="1693" spans="1:6" x14ac:dyDescent="0.25">
      <c r="A1693" s="75" t="s">
        <v>699</v>
      </c>
      <c r="B1693" s="76" t="s">
        <v>1655</v>
      </c>
      <c r="C1693" s="77">
        <v>31075</v>
      </c>
      <c r="D1693" s="78">
        <v>99928</v>
      </c>
      <c r="E1693" s="76" t="s">
        <v>466</v>
      </c>
      <c r="F1693" s="79">
        <v>0.86610000000000009</v>
      </c>
    </row>
    <row r="1694" spans="1:6" x14ac:dyDescent="0.25">
      <c r="A1694" s="80" t="s">
        <v>1225</v>
      </c>
      <c r="B1694" s="81" t="s">
        <v>1655</v>
      </c>
      <c r="C1694" s="82">
        <v>31077</v>
      </c>
      <c r="D1694" s="83">
        <v>99928</v>
      </c>
      <c r="E1694" s="81" t="s">
        <v>466</v>
      </c>
      <c r="F1694" s="84">
        <v>0.86610000000000009</v>
      </c>
    </row>
    <row r="1695" spans="1:6" x14ac:dyDescent="0.25">
      <c r="A1695" s="75" t="s">
        <v>964</v>
      </c>
      <c r="B1695" s="76" t="s">
        <v>1655</v>
      </c>
      <c r="C1695" s="77">
        <v>31079</v>
      </c>
      <c r="D1695" s="78">
        <v>24260</v>
      </c>
      <c r="E1695" s="76" t="s">
        <v>468</v>
      </c>
      <c r="F1695" s="79">
        <v>0.95890000000000009</v>
      </c>
    </row>
    <row r="1696" spans="1:6" x14ac:dyDescent="0.25">
      <c r="A1696" s="80" t="s">
        <v>881</v>
      </c>
      <c r="B1696" s="81" t="s">
        <v>1655</v>
      </c>
      <c r="C1696" s="82">
        <v>31081</v>
      </c>
      <c r="D1696" s="83">
        <v>99928</v>
      </c>
      <c r="E1696" s="81" t="s">
        <v>467</v>
      </c>
      <c r="F1696" s="84">
        <v>0.86610000000000009</v>
      </c>
    </row>
    <row r="1697" spans="1:6" x14ac:dyDescent="0.25">
      <c r="A1697" s="75" t="s">
        <v>1299</v>
      </c>
      <c r="B1697" s="76" t="s">
        <v>1655</v>
      </c>
      <c r="C1697" s="77">
        <v>31083</v>
      </c>
      <c r="D1697" s="78">
        <v>99928</v>
      </c>
      <c r="E1697" s="76" t="s">
        <v>467</v>
      </c>
      <c r="F1697" s="79">
        <v>0.86610000000000009</v>
      </c>
    </row>
    <row r="1698" spans="1:6" x14ac:dyDescent="0.25">
      <c r="A1698" s="80" t="s">
        <v>1674</v>
      </c>
      <c r="B1698" s="81" t="s">
        <v>1655</v>
      </c>
      <c r="C1698" s="82">
        <v>31085</v>
      </c>
      <c r="D1698" s="83">
        <v>99928</v>
      </c>
      <c r="E1698" s="81" t="s">
        <v>466</v>
      </c>
      <c r="F1698" s="84">
        <v>0.86610000000000009</v>
      </c>
    </row>
    <row r="1699" spans="1:6" x14ac:dyDescent="0.25">
      <c r="A1699" s="75" t="s">
        <v>1675</v>
      </c>
      <c r="B1699" s="76" t="s">
        <v>1655</v>
      </c>
      <c r="C1699" s="77">
        <v>31087</v>
      </c>
      <c r="D1699" s="78">
        <v>99928</v>
      </c>
      <c r="E1699" s="76" t="s">
        <v>466</v>
      </c>
      <c r="F1699" s="79">
        <v>0.86610000000000009</v>
      </c>
    </row>
    <row r="1700" spans="1:6" x14ac:dyDescent="0.25">
      <c r="A1700" s="80" t="s">
        <v>1593</v>
      </c>
      <c r="B1700" s="81" t="s">
        <v>1655</v>
      </c>
      <c r="C1700" s="82">
        <v>31089</v>
      </c>
      <c r="D1700" s="83">
        <v>99928</v>
      </c>
      <c r="E1700" s="81" t="s">
        <v>466</v>
      </c>
      <c r="F1700" s="84">
        <v>0.86610000000000009</v>
      </c>
    </row>
    <row r="1701" spans="1:6" x14ac:dyDescent="0.25">
      <c r="A1701" s="75" t="s">
        <v>1676</v>
      </c>
      <c r="B1701" s="76" t="s">
        <v>1655</v>
      </c>
      <c r="C1701" s="77">
        <v>31091</v>
      </c>
      <c r="D1701" s="78">
        <v>99928</v>
      </c>
      <c r="E1701" s="76" t="s">
        <v>466</v>
      </c>
      <c r="F1701" s="79">
        <v>0.86610000000000009</v>
      </c>
    </row>
    <row r="1702" spans="1:6" x14ac:dyDescent="0.25">
      <c r="A1702" s="80" t="s">
        <v>702</v>
      </c>
      <c r="B1702" s="81" t="s">
        <v>1655</v>
      </c>
      <c r="C1702" s="82">
        <v>31093</v>
      </c>
      <c r="D1702" s="83">
        <v>24260</v>
      </c>
      <c r="E1702" s="81" t="s">
        <v>468</v>
      </c>
      <c r="F1702" s="84">
        <v>0.95890000000000009</v>
      </c>
    </row>
    <row r="1703" spans="1:6" x14ac:dyDescent="0.25">
      <c r="A1703" s="75" t="s">
        <v>600</v>
      </c>
      <c r="B1703" s="76" t="s">
        <v>1655</v>
      </c>
      <c r="C1703" s="77">
        <v>31095</v>
      </c>
      <c r="D1703" s="78">
        <v>99928</v>
      </c>
      <c r="E1703" s="76" t="s">
        <v>467</v>
      </c>
      <c r="F1703" s="79">
        <v>0.86610000000000009</v>
      </c>
    </row>
    <row r="1704" spans="1:6" x14ac:dyDescent="0.25">
      <c r="A1704" s="80" t="s">
        <v>705</v>
      </c>
      <c r="B1704" s="81" t="s">
        <v>1655</v>
      </c>
      <c r="C1704" s="82">
        <v>31097</v>
      </c>
      <c r="D1704" s="83">
        <v>99928</v>
      </c>
      <c r="E1704" s="81" t="s">
        <v>467</v>
      </c>
      <c r="F1704" s="84">
        <v>0.86610000000000009</v>
      </c>
    </row>
    <row r="1705" spans="1:6" x14ac:dyDescent="0.25">
      <c r="A1705" s="75" t="s">
        <v>1677</v>
      </c>
      <c r="B1705" s="76" t="s">
        <v>1655</v>
      </c>
      <c r="C1705" s="77">
        <v>31099</v>
      </c>
      <c r="D1705" s="78">
        <v>99928</v>
      </c>
      <c r="E1705" s="76" t="s">
        <v>467</v>
      </c>
      <c r="F1705" s="79">
        <v>0.86610000000000009</v>
      </c>
    </row>
    <row r="1706" spans="1:6" x14ac:dyDescent="0.25">
      <c r="A1706" s="80" t="s">
        <v>1678</v>
      </c>
      <c r="B1706" s="81" t="s">
        <v>1655</v>
      </c>
      <c r="C1706" s="82">
        <v>31101</v>
      </c>
      <c r="D1706" s="83">
        <v>99928</v>
      </c>
      <c r="E1706" s="81" t="s">
        <v>467</v>
      </c>
      <c r="F1706" s="84">
        <v>0.86610000000000009</v>
      </c>
    </row>
    <row r="1707" spans="1:6" x14ac:dyDescent="0.25">
      <c r="A1707" s="75" t="s">
        <v>1679</v>
      </c>
      <c r="B1707" s="76" t="s">
        <v>1655</v>
      </c>
      <c r="C1707" s="77">
        <v>31103</v>
      </c>
      <c r="D1707" s="78">
        <v>99928</v>
      </c>
      <c r="E1707" s="76" t="s">
        <v>466</v>
      </c>
      <c r="F1707" s="79">
        <v>0.86610000000000009</v>
      </c>
    </row>
    <row r="1708" spans="1:6" x14ac:dyDescent="0.25">
      <c r="A1708" s="80" t="s">
        <v>1680</v>
      </c>
      <c r="B1708" s="81" t="s">
        <v>1655</v>
      </c>
      <c r="C1708" s="82">
        <v>31105</v>
      </c>
      <c r="D1708" s="83">
        <v>99928</v>
      </c>
      <c r="E1708" s="81" t="s">
        <v>466</v>
      </c>
      <c r="F1708" s="84">
        <v>0.86610000000000009</v>
      </c>
    </row>
    <row r="1709" spans="1:6" x14ac:dyDescent="0.25">
      <c r="A1709" s="75" t="s">
        <v>1088</v>
      </c>
      <c r="B1709" s="76" t="s">
        <v>1655</v>
      </c>
      <c r="C1709" s="77">
        <v>31107</v>
      </c>
      <c r="D1709" s="78">
        <v>99928</v>
      </c>
      <c r="E1709" s="76" t="s">
        <v>467</v>
      </c>
      <c r="F1709" s="79">
        <v>0.86610000000000009</v>
      </c>
    </row>
    <row r="1710" spans="1:6" x14ac:dyDescent="0.25">
      <c r="A1710" s="80" t="s">
        <v>1681</v>
      </c>
      <c r="B1710" s="81" t="s">
        <v>1655</v>
      </c>
      <c r="C1710" s="82">
        <v>31109</v>
      </c>
      <c r="D1710" s="83">
        <v>30700</v>
      </c>
      <c r="E1710" s="81" t="s">
        <v>468</v>
      </c>
      <c r="F1710" s="84">
        <v>0.99030000000000007</v>
      </c>
    </row>
    <row r="1711" spans="1:6" x14ac:dyDescent="0.25">
      <c r="A1711" s="75" t="s">
        <v>707</v>
      </c>
      <c r="B1711" s="76" t="s">
        <v>1655</v>
      </c>
      <c r="C1711" s="77">
        <v>31111</v>
      </c>
      <c r="D1711" s="78">
        <v>99928</v>
      </c>
      <c r="E1711" s="76" t="s">
        <v>467</v>
      </c>
      <c r="F1711" s="79">
        <v>0.86610000000000009</v>
      </c>
    </row>
    <row r="1712" spans="1:6" x14ac:dyDescent="0.25">
      <c r="A1712" s="80" t="s">
        <v>709</v>
      </c>
      <c r="B1712" s="81" t="s">
        <v>1655</v>
      </c>
      <c r="C1712" s="82">
        <v>31113</v>
      </c>
      <c r="D1712" s="83">
        <v>99928</v>
      </c>
      <c r="E1712" s="81" t="s">
        <v>466</v>
      </c>
      <c r="F1712" s="84">
        <v>0.86610000000000009</v>
      </c>
    </row>
    <row r="1713" spans="1:6" x14ac:dyDescent="0.25">
      <c r="A1713" s="75" t="s">
        <v>1682</v>
      </c>
      <c r="B1713" s="76" t="s">
        <v>1655</v>
      </c>
      <c r="C1713" s="77">
        <v>31115</v>
      </c>
      <c r="D1713" s="78">
        <v>99928</v>
      </c>
      <c r="E1713" s="76" t="s">
        <v>466</v>
      </c>
      <c r="F1713" s="79">
        <v>0.86610000000000009</v>
      </c>
    </row>
    <row r="1714" spans="1:6" x14ac:dyDescent="0.25">
      <c r="A1714" s="80" t="s">
        <v>1683</v>
      </c>
      <c r="B1714" s="81" t="s">
        <v>1655</v>
      </c>
      <c r="C1714" s="82">
        <v>31117</v>
      </c>
      <c r="D1714" s="83">
        <v>99928</v>
      </c>
      <c r="E1714" s="81" t="s">
        <v>466</v>
      </c>
      <c r="F1714" s="84">
        <v>0.86610000000000009</v>
      </c>
    </row>
    <row r="1715" spans="1:6" x14ac:dyDescent="0.25">
      <c r="A1715" s="75" t="s">
        <v>608</v>
      </c>
      <c r="B1715" s="76" t="s">
        <v>1655</v>
      </c>
      <c r="C1715" s="77">
        <v>31119</v>
      </c>
      <c r="D1715" s="78">
        <v>99928</v>
      </c>
      <c r="E1715" s="76" t="s">
        <v>467</v>
      </c>
      <c r="F1715" s="79">
        <v>0.86610000000000009</v>
      </c>
    </row>
    <row r="1716" spans="1:6" x14ac:dyDescent="0.25">
      <c r="A1716" s="80" t="s">
        <v>1684</v>
      </c>
      <c r="B1716" s="81" t="s">
        <v>1655</v>
      </c>
      <c r="C1716" s="82">
        <v>31121</v>
      </c>
      <c r="D1716" s="83">
        <v>24260</v>
      </c>
      <c r="E1716" s="81" t="s">
        <v>468</v>
      </c>
      <c r="F1716" s="84">
        <v>0.95890000000000009</v>
      </c>
    </row>
    <row r="1717" spans="1:6" x14ac:dyDescent="0.25">
      <c r="A1717" s="75" t="s">
        <v>1685</v>
      </c>
      <c r="B1717" s="76" t="s">
        <v>1655</v>
      </c>
      <c r="C1717" s="77">
        <v>31123</v>
      </c>
      <c r="D1717" s="78">
        <v>99928</v>
      </c>
      <c r="E1717" s="76" t="s">
        <v>466</v>
      </c>
      <c r="F1717" s="79">
        <v>0.86610000000000009</v>
      </c>
    </row>
    <row r="1718" spans="1:6" x14ac:dyDescent="0.25">
      <c r="A1718" s="80" t="s">
        <v>1686</v>
      </c>
      <c r="B1718" s="81" t="s">
        <v>1655</v>
      </c>
      <c r="C1718" s="82">
        <v>31125</v>
      </c>
      <c r="D1718" s="83">
        <v>99928</v>
      </c>
      <c r="E1718" s="81" t="s">
        <v>467</v>
      </c>
      <c r="F1718" s="84">
        <v>0.86610000000000009</v>
      </c>
    </row>
    <row r="1719" spans="1:6" x14ac:dyDescent="0.25">
      <c r="A1719" s="75" t="s">
        <v>1241</v>
      </c>
      <c r="B1719" s="76" t="s">
        <v>1655</v>
      </c>
      <c r="C1719" s="77">
        <v>31127</v>
      </c>
      <c r="D1719" s="78">
        <v>99928</v>
      </c>
      <c r="E1719" s="76" t="s">
        <v>467</v>
      </c>
      <c r="F1719" s="79">
        <v>0.86610000000000009</v>
      </c>
    </row>
    <row r="1720" spans="1:6" x14ac:dyDescent="0.25">
      <c r="A1720" s="80" t="s">
        <v>1687</v>
      </c>
      <c r="B1720" s="81" t="s">
        <v>1655</v>
      </c>
      <c r="C1720" s="82">
        <v>31129</v>
      </c>
      <c r="D1720" s="83">
        <v>99928</v>
      </c>
      <c r="E1720" s="81" t="s">
        <v>467</v>
      </c>
      <c r="F1720" s="84">
        <v>0.86610000000000009</v>
      </c>
    </row>
    <row r="1721" spans="1:6" x14ac:dyDescent="0.25">
      <c r="A1721" s="75" t="s">
        <v>1688</v>
      </c>
      <c r="B1721" s="76" t="s">
        <v>1655</v>
      </c>
      <c r="C1721" s="77">
        <v>31131</v>
      </c>
      <c r="D1721" s="78">
        <v>99928</v>
      </c>
      <c r="E1721" s="76" t="s">
        <v>467</v>
      </c>
      <c r="F1721" s="79">
        <v>0.86610000000000009</v>
      </c>
    </row>
    <row r="1722" spans="1:6" x14ac:dyDescent="0.25">
      <c r="A1722" s="80" t="s">
        <v>1248</v>
      </c>
      <c r="B1722" s="81" t="s">
        <v>1655</v>
      </c>
      <c r="C1722" s="82">
        <v>31133</v>
      </c>
      <c r="D1722" s="83">
        <v>99928</v>
      </c>
      <c r="E1722" s="81" t="s">
        <v>467</v>
      </c>
      <c r="F1722" s="84">
        <v>0.86610000000000009</v>
      </c>
    </row>
    <row r="1723" spans="1:6" x14ac:dyDescent="0.25">
      <c r="A1723" s="75" t="s">
        <v>1689</v>
      </c>
      <c r="B1723" s="76" t="s">
        <v>1655</v>
      </c>
      <c r="C1723" s="77">
        <v>31135</v>
      </c>
      <c r="D1723" s="78">
        <v>99928</v>
      </c>
      <c r="E1723" s="76" t="s">
        <v>466</v>
      </c>
      <c r="F1723" s="79">
        <v>0.86610000000000009</v>
      </c>
    </row>
    <row r="1724" spans="1:6" x14ac:dyDescent="0.25">
      <c r="A1724" s="80" t="s">
        <v>1605</v>
      </c>
      <c r="B1724" s="81" t="s">
        <v>1655</v>
      </c>
      <c r="C1724" s="82">
        <v>31137</v>
      </c>
      <c r="D1724" s="83">
        <v>99928</v>
      </c>
      <c r="E1724" s="81" t="s">
        <v>467</v>
      </c>
      <c r="F1724" s="84">
        <v>0.86610000000000009</v>
      </c>
    </row>
    <row r="1725" spans="1:6" x14ac:dyDescent="0.25">
      <c r="A1725" s="75" t="s">
        <v>989</v>
      </c>
      <c r="B1725" s="76" t="s">
        <v>1655</v>
      </c>
      <c r="C1725" s="77">
        <v>31139</v>
      </c>
      <c r="D1725" s="78">
        <v>99928</v>
      </c>
      <c r="E1725" s="76" t="s">
        <v>467</v>
      </c>
      <c r="F1725" s="79">
        <v>0.86610000000000009</v>
      </c>
    </row>
    <row r="1726" spans="1:6" x14ac:dyDescent="0.25">
      <c r="A1726" s="80" t="s">
        <v>1606</v>
      </c>
      <c r="B1726" s="81" t="s">
        <v>1655</v>
      </c>
      <c r="C1726" s="82">
        <v>31141</v>
      </c>
      <c r="D1726" s="83">
        <v>99928</v>
      </c>
      <c r="E1726" s="81" t="s">
        <v>467</v>
      </c>
      <c r="F1726" s="84">
        <v>0.86610000000000009</v>
      </c>
    </row>
    <row r="1727" spans="1:6" x14ac:dyDescent="0.25">
      <c r="A1727" s="75" t="s">
        <v>718</v>
      </c>
      <c r="B1727" s="76" t="s">
        <v>1655</v>
      </c>
      <c r="C1727" s="77">
        <v>31143</v>
      </c>
      <c r="D1727" s="78">
        <v>99928</v>
      </c>
      <c r="E1727" s="76" t="s">
        <v>467</v>
      </c>
      <c r="F1727" s="79">
        <v>0.86610000000000009</v>
      </c>
    </row>
    <row r="1728" spans="1:6" x14ac:dyDescent="0.25">
      <c r="A1728" s="80" t="s">
        <v>1690</v>
      </c>
      <c r="B1728" s="81" t="s">
        <v>1655</v>
      </c>
      <c r="C1728" s="82">
        <v>31145</v>
      </c>
      <c r="D1728" s="83">
        <v>99928</v>
      </c>
      <c r="E1728" s="81" t="s">
        <v>467</v>
      </c>
      <c r="F1728" s="84">
        <v>0.86610000000000009</v>
      </c>
    </row>
    <row r="1729" spans="1:6" x14ac:dyDescent="0.25">
      <c r="A1729" s="75" t="s">
        <v>1691</v>
      </c>
      <c r="B1729" s="76" t="s">
        <v>1655</v>
      </c>
      <c r="C1729" s="77">
        <v>31147</v>
      </c>
      <c r="D1729" s="78">
        <v>99928</v>
      </c>
      <c r="E1729" s="76" t="s">
        <v>467</v>
      </c>
      <c r="F1729" s="79">
        <v>0.86610000000000009</v>
      </c>
    </row>
    <row r="1730" spans="1:6" x14ac:dyDescent="0.25">
      <c r="A1730" s="80" t="s">
        <v>1526</v>
      </c>
      <c r="B1730" s="81" t="s">
        <v>1655</v>
      </c>
      <c r="C1730" s="82">
        <v>31149</v>
      </c>
      <c r="D1730" s="83">
        <v>99928</v>
      </c>
      <c r="E1730" s="81" t="s">
        <v>466</v>
      </c>
      <c r="F1730" s="84">
        <v>0.86610000000000009</v>
      </c>
    </row>
    <row r="1731" spans="1:6" x14ac:dyDescent="0.25">
      <c r="A1731" s="75" t="s">
        <v>723</v>
      </c>
      <c r="B1731" s="76" t="s">
        <v>1655</v>
      </c>
      <c r="C1731" s="77">
        <v>31151</v>
      </c>
      <c r="D1731" s="78">
        <v>99928</v>
      </c>
      <c r="E1731" s="76" t="s">
        <v>467</v>
      </c>
      <c r="F1731" s="79">
        <v>0.86610000000000009</v>
      </c>
    </row>
    <row r="1732" spans="1:6" x14ac:dyDescent="0.25">
      <c r="A1732" s="80" t="s">
        <v>1692</v>
      </c>
      <c r="B1732" s="81" t="s">
        <v>1655</v>
      </c>
      <c r="C1732" s="82">
        <v>31153</v>
      </c>
      <c r="D1732" s="83">
        <v>36540</v>
      </c>
      <c r="E1732" s="81" t="s">
        <v>468</v>
      </c>
      <c r="F1732" s="84">
        <v>0.95379999999999998</v>
      </c>
    </row>
    <row r="1733" spans="1:6" x14ac:dyDescent="0.25">
      <c r="A1733" s="75" t="s">
        <v>1693</v>
      </c>
      <c r="B1733" s="76" t="s">
        <v>1655</v>
      </c>
      <c r="C1733" s="77">
        <v>31155</v>
      </c>
      <c r="D1733" s="78">
        <v>36540</v>
      </c>
      <c r="E1733" s="76" t="s">
        <v>468</v>
      </c>
      <c r="F1733" s="79">
        <v>0.95379999999999998</v>
      </c>
    </row>
    <row r="1734" spans="1:6" x14ac:dyDescent="0.25">
      <c r="A1734" s="80" t="s">
        <v>1694</v>
      </c>
      <c r="B1734" s="81" t="s">
        <v>1655</v>
      </c>
      <c r="C1734" s="82">
        <v>31157</v>
      </c>
      <c r="D1734" s="83">
        <v>99928</v>
      </c>
      <c r="E1734" s="81" t="s">
        <v>467</v>
      </c>
      <c r="F1734" s="84">
        <v>0.86610000000000009</v>
      </c>
    </row>
    <row r="1735" spans="1:6" x14ac:dyDescent="0.25">
      <c r="A1735" s="75" t="s">
        <v>1257</v>
      </c>
      <c r="B1735" s="76" t="s">
        <v>1655</v>
      </c>
      <c r="C1735" s="77">
        <v>31159</v>
      </c>
      <c r="D1735" s="78">
        <v>30700</v>
      </c>
      <c r="E1735" s="76" t="s">
        <v>468</v>
      </c>
      <c r="F1735" s="79">
        <v>0.99030000000000007</v>
      </c>
    </row>
    <row r="1736" spans="1:6" x14ac:dyDescent="0.25">
      <c r="A1736" s="80" t="s">
        <v>1259</v>
      </c>
      <c r="B1736" s="81" t="s">
        <v>1655</v>
      </c>
      <c r="C1736" s="82">
        <v>31161</v>
      </c>
      <c r="D1736" s="83">
        <v>99928</v>
      </c>
      <c r="E1736" s="81" t="s">
        <v>466</v>
      </c>
      <c r="F1736" s="84">
        <v>0.86610000000000009</v>
      </c>
    </row>
    <row r="1737" spans="1:6" x14ac:dyDescent="0.25">
      <c r="A1737" s="75" t="s">
        <v>1260</v>
      </c>
      <c r="B1737" s="76" t="s">
        <v>1655</v>
      </c>
      <c r="C1737" s="77">
        <v>31163</v>
      </c>
      <c r="D1737" s="78">
        <v>99928</v>
      </c>
      <c r="E1737" s="76" t="s">
        <v>466</v>
      </c>
      <c r="F1737" s="79">
        <v>0.86610000000000009</v>
      </c>
    </row>
    <row r="1738" spans="1:6" x14ac:dyDescent="0.25">
      <c r="A1738" s="80" t="s">
        <v>1198</v>
      </c>
      <c r="B1738" s="81" t="s">
        <v>1655</v>
      </c>
      <c r="C1738" s="82">
        <v>31165</v>
      </c>
      <c r="D1738" s="83">
        <v>99928</v>
      </c>
      <c r="E1738" s="81" t="s">
        <v>466</v>
      </c>
      <c r="F1738" s="84">
        <v>0.86610000000000009</v>
      </c>
    </row>
    <row r="1739" spans="1:6" x14ac:dyDescent="0.25">
      <c r="A1739" s="75" t="s">
        <v>1263</v>
      </c>
      <c r="B1739" s="76" t="s">
        <v>1655</v>
      </c>
      <c r="C1739" s="77">
        <v>31167</v>
      </c>
      <c r="D1739" s="78">
        <v>99928</v>
      </c>
      <c r="E1739" s="76" t="s">
        <v>467</v>
      </c>
      <c r="F1739" s="79">
        <v>0.86610000000000009</v>
      </c>
    </row>
    <row r="1740" spans="1:6" x14ac:dyDescent="0.25">
      <c r="A1740" s="80" t="s">
        <v>1695</v>
      </c>
      <c r="B1740" s="81" t="s">
        <v>1655</v>
      </c>
      <c r="C1740" s="82">
        <v>31169</v>
      </c>
      <c r="D1740" s="83">
        <v>99928</v>
      </c>
      <c r="E1740" s="81" t="s">
        <v>467</v>
      </c>
      <c r="F1740" s="84">
        <v>0.86610000000000009</v>
      </c>
    </row>
    <row r="1741" spans="1:6" x14ac:dyDescent="0.25">
      <c r="A1741" s="75" t="s">
        <v>1004</v>
      </c>
      <c r="B1741" s="76" t="s">
        <v>1655</v>
      </c>
      <c r="C1741" s="77">
        <v>31171</v>
      </c>
      <c r="D1741" s="78">
        <v>99928</v>
      </c>
      <c r="E1741" s="76" t="s">
        <v>466</v>
      </c>
      <c r="F1741" s="79">
        <v>0.86610000000000009</v>
      </c>
    </row>
    <row r="1742" spans="1:6" x14ac:dyDescent="0.25">
      <c r="A1742" s="80" t="s">
        <v>1696</v>
      </c>
      <c r="B1742" s="81" t="s">
        <v>1655</v>
      </c>
      <c r="C1742" s="82">
        <v>31173</v>
      </c>
      <c r="D1742" s="83">
        <v>99928</v>
      </c>
      <c r="E1742" s="81" t="s">
        <v>467</v>
      </c>
      <c r="F1742" s="84">
        <v>0.86610000000000009</v>
      </c>
    </row>
    <row r="1743" spans="1:6" x14ac:dyDescent="0.25">
      <c r="A1743" s="75" t="s">
        <v>1061</v>
      </c>
      <c r="B1743" s="76" t="s">
        <v>1655</v>
      </c>
      <c r="C1743" s="77">
        <v>31175</v>
      </c>
      <c r="D1743" s="78">
        <v>99928</v>
      </c>
      <c r="E1743" s="76" t="s">
        <v>467</v>
      </c>
      <c r="F1743" s="79">
        <v>0.86610000000000009</v>
      </c>
    </row>
    <row r="1744" spans="1:6" x14ac:dyDescent="0.25">
      <c r="A1744" s="80" t="s">
        <v>628</v>
      </c>
      <c r="B1744" s="81" t="s">
        <v>1655</v>
      </c>
      <c r="C1744" s="82">
        <v>31177</v>
      </c>
      <c r="D1744" s="83">
        <v>36540</v>
      </c>
      <c r="E1744" s="81" t="s">
        <v>468</v>
      </c>
      <c r="F1744" s="84">
        <v>0.95379999999999998</v>
      </c>
    </row>
    <row r="1745" spans="1:6" x14ac:dyDescent="0.25">
      <c r="A1745" s="75" t="s">
        <v>1015</v>
      </c>
      <c r="B1745" s="76" t="s">
        <v>1655</v>
      </c>
      <c r="C1745" s="77">
        <v>31179</v>
      </c>
      <c r="D1745" s="78">
        <v>99928</v>
      </c>
      <c r="E1745" s="76" t="s">
        <v>467</v>
      </c>
      <c r="F1745" s="79">
        <v>0.86610000000000009</v>
      </c>
    </row>
    <row r="1746" spans="1:6" x14ac:dyDescent="0.25">
      <c r="A1746" s="80" t="s">
        <v>1016</v>
      </c>
      <c r="B1746" s="81" t="s">
        <v>1655</v>
      </c>
      <c r="C1746" s="82">
        <v>31181</v>
      </c>
      <c r="D1746" s="83">
        <v>99928</v>
      </c>
      <c r="E1746" s="81" t="s">
        <v>467</v>
      </c>
      <c r="F1746" s="84">
        <v>0.86610000000000009</v>
      </c>
    </row>
    <row r="1747" spans="1:6" x14ac:dyDescent="0.25">
      <c r="A1747" s="75" t="s">
        <v>1017</v>
      </c>
      <c r="B1747" s="76" t="s">
        <v>1655</v>
      </c>
      <c r="C1747" s="77">
        <v>31183</v>
      </c>
      <c r="D1747" s="78">
        <v>99928</v>
      </c>
      <c r="E1747" s="76" t="s">
        <v>466</v>
      </c>
      <c r="F1747" s="79">
        <v>0.86610000000000009</v>
      </c>
    </row>
    <row r="1748" spans="1:6" x14ac:dyDescent="0.25">
      <c r="A1748" s="80" t="s">
        <v>1387</v>
      </c>
      <c r="B1748" s="81" t="s">
        <v>1655</v>
      </c>
      <c r="C1748" s="82">
        <v>31185</v>
      </c>
      <c r="D1748" s="83">
        <v>99928</v>
      </c>
      <c r="E1748" s="81" t="s">
        <v>467</v>
      </c>
      <c r="F1748" s="84">
        <v>0.86610000000000009</v>
      </c>
    </row>
    <row r="1749" spans="1:6" x14ac:dyDescent="0.25">
      <c r="A1749" s="75" t="s">
        <v>1697</v>
      </c>
      <c r="B1749" s="76" t="s">
        <v>1698</v>
      </c>
      <c r="C1749" s="77">
        <v>32001</v>
      </c>
      <c r="D1749" s="78">
        <v>99929</v>
      </c>
      <c r="E1749" s="76" t="s">
        <v>466</v>
      </c>
      <c r="F1749" s="79">
        <v>1.0430000000000001</v>
      </c>
    </row>
    <row r="1750" spans="1:6" x14ac:dyDescent="0.25">
      <c r="A1750" s="80" t="s">
        <v>686</v>
      </c>
      <c r="B1750" s="81" t="s">
        <v>1698</v>
      </c>
      <c r="C1750" s="82">
        <v>32003</v>
      </c>
      <c r="D1750" s="83">
        <v>29820</v>
      </c>
      <c r="E1750" s="81" t="s">
        <v>468</v>
      </c>
      <c r="F1750" s="84">
        <v>1.1733</v>
      </c>
    </row>
    <row r="1751" spans="1:6" x14ac:dyDescent="0.25">
      <c r="A1751" s="75" t="s">
        <v>811</v>
      </c>
      <c r="B1751" s="76" t="s">
        <v>1698</v>
      </c>
      <c r="C1751" s="77">
        <v>32005</v>
      </c>
      <c r="D1751" s="78">
        <v>99929</v>
      </c>
      <c r="E1751" s="76" t="s">
        <v>467</v>
      </c>
      <c r="F1751" s="79">
        <v>1.0430000000000001</v>
      </c>
    </row>
    <row r="1752" spans="1:6" x14ac:dyDescent="0.25">
      <c r="A1752" s="80" t="s">
        <v>1699</v>
      </c>
      <c r="B1752" s="81" t="s">
        <v>1698</v>
      </c>
      <c r="C1752" s="82">
        <v>32007</v>
      </c>
      <c r="D1752" s="83">
        <v>99929</v>
      </c>
      <c r="E1752" s="81" t="s">
        <v>466</v>
      </c>
      <c r="F1752" s="84">
        <v>1.0430000000000001</v>
      </c>
    </row>
    <row r="1753" spans="1:6" x14ac:dyDescent="0.25">
      <c r="A1753" s="75" t="s">
        <v>1700</v>
      </c>
      <c r="B1753" s="76" t="s">
        <v>1698</v>
      </c>
      <c r="C1753" s="77">
        <v>32009</v>
      </c>
      <c r="D1753" s="78">
        <v>99929</v>
      </c>
      <c r="E1753" s="76" t="s">
        <v>466</v>
      </c>
      <c r="F1753" s="79">
        <v>1.0430000000000001</v>
      </c>
    </row>
    <row r="1754" spans="1:6" x14ac:dyDescent="0.25">
      <c r="A1754" s="80" t="s">
        <v>1701</v>
      </c>
      <c r="B1754" s="81" t="s">
        <v>1698</v>
      </c>
      <c r="C1754" s="82">
        <v>32011</v>
      </c>
      <c r="D1754" s="83">
        <v>99929</v>
      </c>
      <c r="E1754" s="81" t="s">
        <v>466</v>
      </c>
      <c r="F1754" s="84">
        <v>1.0430000000000001</v>
      </c>
    </row>
    <row r="1755" spans="1:6" x14ac:dyDescent="0.25">
      <c r="A1755" s="75" t="s">
        <v>747</v>
      </c>
      <c r="B1755" s="76" t="s">
        <v>1698</v>
      </c>
      <c r="C1755" s="77">
        <v>32013</v>
      </c>
      <c r="D1755" s="78">
        <v>99929</v>
      </c>
      <c r="E1755" s="76" t="s">
        <v>466</v>
      </c>
      <c r="F1755" s="79">
        <v>1.0430000000000001</v>
      </c>
    </row>
    <row r="1756" spans="1:6" x14ac:dyDescent="0.25">
      <c r="A1756" s="80" t="s">
        <v>1702</v>
      </c>
      <c r="B1756" s="81" t="s">
        <v>1698</v>
      </c>
      <c r="C1756" s="82">
        <v>32015</v>
      </c>
      <c r="D1756" s="83">
        <v>99929</v>
      </c>
      <c r="E1756" s="81" t="s">
        <v>466</v>
      </c>
      <c r="F1756" s="84">
        <v>1.0430000000000001</v>
      </c>
    </row>
    <row r="1757" spans="1:6" x14ac:dyDescent="0.25">
      <c r="A1757" s="75" t="s">
        <v>707</v>
      </c>
      <c r="B1757" s="76" t="s">
        <v>1698</v>
      </c>
      <c r="C1757" s="77">
        <v>32017</v>
      </c>
      <c r="D1757" s="78">
        <v>99929</v>
      </c>
      <c r="E1757" s="76" t="s">
        <v>2</v>
      </c>
      <c r="F1757" s="79">
        <v>1.0430000000000001</v>
      </c>
    </row>
    <row r="1758" spans="1:6" x14ac:dyDescent="0.25">
      <c r="A1758" s="80" t="s">
        <v>1184</v>
      </c>
      <c r="B1758" s="81" t="s">
        <v>1698</v>
      </c>
      <c r="C1758" s="82">
        <v>32019</v>
      </c>
      <c r="D1758" s="83">
        <v>99929</v>
      </c>
      <c r="E1758" s="81" t="s">
        <v>467</v>
      </c>
      <c r="F1758" s="84">
        <v>1.0430000000000001</v>
      </c>
    </row>
    <row r="1759" spans="1:6" x14ac:dyDescent="0.25">
      <c r="A1759" s="75" t="s">
        <v>828</v>
      </c>
      <c r="B1759" s="76" t="s">
        <v>1698</v>
      </c>
      <c r="C1759" s="77">
        <v>32021</v>
      </c>
      <c r="D1759" s="78">
        <v>99929</v>
      </c>
      <c r="E1759" s="76" t="s">
        <v>466</v>
      </c>
      <c r="F1759" s="79">
        <v>1.0430000000000001</v>
      </c>
    </row>
    <row r="1760" spans="1:6" x14ac:dyDescent="0.25">
      <c r="A1760" s="80" t="s">
        <v>1703</v>
      </c>
      <c r="B1760" s="81" t="s">
        <v>1698</v>
      </c>
      <c r="C1760" s="82">
        <v>32023</v>
      </c>
      <c r="D1760" s="83">
        <v>99929</v>
      </c>
      <c r="E1760" s="81" t="s">
        <v>466</v>
      </c>
      <c r="F1760" s="84">
        <v>1.0430000000000001</v>
      </c>
    </row>
    <row r="1761" spans="1:6" x14ac:dyDescent="0.25">
      <c r="A1761" s="75" t="s">
        <v>1704</v>
      </c>
      <c r="B1761" s="76" t="s">
        <v>1698</v>
      </c>
      <c r="C1761" s="77">
        <v>32027</v>
      </c>
      <c r="D1761" s="78">
        <v>99929</v>
      </c>
      <c r="E1761" s="76" t="s">
        <v>466</v>
      </c>
      <c r="F1761" s="79">
        <v>1.0430000000000001</v>
      </c>
    </row>
    <row r="1762" spans="1:6" x14ac:dyDescent="0.25">
      <c r="A1762" s="80" t="s">
        <v>1705</v>
      </c>
      <c r="B1762" s="81" t="s">
        <v>1698</v>
      </c>
      <c r="C1762" s="82">
        <v>32029</v>
      </c>
      <c r="D1762" s="83">
        <v>39900</v>
      </c>
      <c r="E1762" s="81" t="s">
        <v>468</v>
      </c>
      <c r="F1762" s="84">
        <v>0.94000000000000006</v>
      </c>
    </row>
    <row r="1763" spans="1:6" x14ac:dyDescent="0.25">
      <c r="A1763" s="75" t="s">
        <v>1706</v>
      </c>
      <c r="B1763" s="76" t="s">
        <v>1698</v>
      </c>
      <c r="C1763" s="77">
        <v>32031</v>
      </c>
      <c r="D1763" s="78">
        <v>39900</v>
      </c>
      <c r="E1763" s="76" t="s">
        <v>468</v>
      </c>
      <c r="F1763" s="79">
        <v>0.94000000000000006</v>
      </c>
    </row>
    <row r="1764" spans="1:6" x14ac:dyDescent="0.25">
      <c r="A1764" s="80" t="s">
        <v>1707</v>
      </c>
      <c r="B1764" s="81" t="s">
        <v>1698</v>
      </c>
      <c r="C1764" s="82">
        <v>32033</v>
      </c>
      <c r="D1764" s="83">
        <v>99929</v>
      </c>
      <c r="E1764" s="81" t="s">
        <v>466</v>
      </c>
      <c r="F1764" s="84">
        <v>1.0430000000000001</v>
      </c>
    </row>
    <row r="1765" spans="1:6" x14ac:dyDescent="0.25">
      <c r="A1765" s="75" t="s">
        <v>1708</v>
      </c>
      <c r="B1765" s="76" t="s">
        <v>1698</v>
      </c>
      <c r="C1765" s="77">
        <v>32510</v>
      </c>
      <c r="D1765" s="78">
        <v>16180</v>
      </c>
      <c r="E1765" s="76" t="s">
        <v>468</v>
      </c>
      <c r="F1765" s="79">
        <v>1.0159</v>
      </c>
    </row>
    <row r="1766" spans="1:6" x14ac:dyDescent="0.25">
      <c r="A1766" s="80" t="s">
        <v>1709</v>
      </c>
      <c r="B1766" s="81" t="s">
        <v>1710</v>
      </c>
      <c r="C1766" s="82">
        <v>33001</v>
      </c>
      <c r="D1766" s="83">
        <v>99930</v>
      </c>
      <c r="E1766" s="81" t="s">
        <v>467</v>
      </c>
      <c r="F1766" s="84">
        <v>1.0077</v>
      </c>
    </row>
    <row r="1767" spans="1:6" x14ac:dyDescent="0.25">
      <c r="A1767" s="75" t="s">
        <v>684</v>
      </c>
      <c r="B1767" s="76" t="s">
        <v>1710</v>
      </c>
      <c r="C1767" s="77">
        <v>33003</v>
      </c>
      <c r="D1767" s="78">
        <v>99930</v>
      </c>
      <c r="E1767" s="76" t="s">
        <v>467</v>
      </c>
      <c r="F1767" s="79">
        <v>1.0077</v>
      </c>
    </row>
    <row r="1768" spans="1:6" x14ac:dyDescent="0.25">
      <c r="A1768" s="80" t="s">
        <v>1711</v>
      </c>
      <c r="B1768" s="81" t="s">
        <v>1710</v>
      </c>
      <c r="C1768" s="82">
        <v>33005</v>
      </c>
      <c r="D1768" s="83">
        <v>99930</v>
      </c>
      <c r="E1768" s="81" t="s">
        <v>467</v>
      </c>
      <c r="F1768" s="84">
        <v>1.0077</v>
      </c>
    </row>
    <row r="1769" spans="1:6" x14ac:dyDescent="0.25">
      <c r="A1769" s="75" t="s">
        <v>1712</v>
      </c>
      <c r="B1769" s="76" t="s">
        <v>1710</v>
      </c>
      <c r="C1769" s="77">
        <v>33007</v>
      </c>
      <c r="D1769" s="78">
        <v>99930</v>
      </c>
      <c r="E1769" s="76" t="s">
        <v>467</v>
      </c>
      <c r="F1769" s="79">
        <v>1.0077</v>
      </c>
    </row>
    <row r="1770" spans="1:6" x14ac:dyDescent="0.25">
      <c r="A1770" s="80" t="s">
        <v>1713</v>
      </c>
      <c r="B1770" s="81" t="s">
        <v>1710</v>
      </c>
      <c r="C1770" s="82">
        <v>33009</v>
      </c>
      <c r="D1770" s="83">
        <v>99930</v>
      </c>
      <c r="E1770" s="81" t="s">
        <v>467</v>
      </c>
      <c r="F1770" s="84">
        <v>1.0077</v>
      </c>
    </row>
    <row r="1771" spans="1:6" x14ac:dyDescent="0.25">
      <c r="A1771" s="75" t="s">
        <v>886</v>
      </c>
      <c r="B1771" s="76" t="s">
        <v>1710</v>
      </c>
      <c r="C1771" s="77">
        <v>33011</v>
      </c>
      <c r="D1771" s="78">
        <v>31700</v>
      </c>
      <c r="E1771" s="76" t="s">
        <v>468</v>
      </c>
      <c r="F1771" s="79">
        <v>0.95380000000000009</v>
      </c>
    </row>
    <row r="1772" spans="1:6" x14ac:dyDescent="0.25">
      <c r="A1772" s="80" t="s">
        <v>1714</v>
      </c>
      <c r="B1772" s="81" t="s">
        <v>1710</v>
      </c>
      <c r="C1772" s="82">
        <v>33013</v>
      </c>
      <c r="D1772" s="83">
        <v>99930</v>
      </c>
      <c r="E1772" s="81" t="s">
        <v>2</v>
      </c>
      <c r="F1772" s="84">
        <v>1.0077</v>
      </c>
    </row>
    <row r="1773" spans="1:6" x14ac:dyDescent="0.25">
      <c r="A1773" s="75" t="s">
        <v>1715</v>
      </c>
      <c r="B1773" s="76" t="s">
        <v>1710</v>
      </c>
      <c r="C1773" s="77">
        <v>33015</v>
      </c>
      <c r="D1773" s="78">
        <v>40484</v>
      </c>
      <c r="E1773" s="76" t="s">
        <v>468</v>
      </c>
      <c r="F1773" s="79">
        <v>1.0359</v>
      </c>
    </row>
    <row r="1774" spans="1:6" x14ac:dyDescent="0.25">
      <c r="A1774" s="80" t="s">
        <v>1716</v>
      </c>
      <c r="B1774" s="81" t="s">
        <v>1710</v>
      </c>
      <c r="C1774" s="82">
        <v>33017</v>
      </c>
      <c r="D1774" s="83">
        <v>40484</v>
      </c>
      <c r="E1774" s="81" t="s">
        <v>468</v>
      </c>
      <c r="F1774" s="84">
        <v>1.0359</v>
      </c>
    </row>
    <row r="1775" spans="1:6" x14ac:dyDescent="0.25">
      <c r="A1775" s="75" t="s">
        <v>1149</v>
      </c>
      <c r="B1775" s="76" t="s">
        <v>1710</v>
      </c>
      <c r="C1775" s="77">
        <v>33019</v>
      </c>
      <c r="D1775" s="78">
        <v>99930</v>
      </c>
      <c r="E1775" s="76" t="s">
        <v>467</v>
      </c>
      <c r="F1775" s="79">
        <v>1.0077</v>
      </c>
    </row>
    <row r="1776" spans="1:6" x14ac:dyDescent="0.25">
      <c r="A1776" s="80" t="s">
        <v>1717</v>
      </c>
      <c r="B1776" s="81" t="s">
        <v>1718</v>
      </c>
      <c r="C1776" s="82">
        <v>34001</v>
      </c>
      <c r="D1776" s="83">
        <v>12100</v>
      </c>
      <c r="E1776" s="81" t="s">
        <v>468</v>
      </c>
      <c r="F1776" s="84">
        <v>1.0802</v>
      </c>
    </row>
    <row r="1777" spans="1:6" x14ac:dyDescent="0.25">
      <c r="A1777" s="75" t="s">
        <v>1719</v>
      </c>
      <c r="B1777" s="76" t="s">
        <v>1718</v>
      </c>
      <c r="C1777" s="77">
        <v>34003</v>
      </c>
      <c r="D1777" s="78">
        <v>35614</v>
      </c>
      <c r="E1777" s="76" t="s">
        <v>468</v>
      </c>
      <c r="F1777" s="79">
        <v>1.3388</v>
      </c>
    </row>
    <row r="1778" spans="1:6" x14ac:dyDescent="0.25">
      <c r="A1778" s="80" t="s">
        <v>1720</v>
      </c>
      <c r="B1778" s="81" t="s">
        <v>1718</v>
      </c>
      <c r="C1778" s="82">
        <v>34005</v>
      </c>
      <c r="D1778" s="83">
        <v>15804</v>
      </c>
      <c r="E1778" s="81" t="s">
        <v>468</v>
      </c>
      <c r="F1778" s="84">
        <v>1.0696000000000001</v>
      </c>
    </row>
    <row r="1779" spans="1:6" x14ac:dyDescent="0.25">
      <c r="A1779" s="75" t="s">
        <v>929</v>
      </c>
      <c r="B1779" s="76" t="s">
        <v>1718</v>
      </c>
      <c r="C1779" s="77">
        <v>34007</v>
      </c>
      <c r="D1779" s="78">
        <v>15804</v>
      </c>
      <c r="E1779" s="76" t="s">
        <v>468</v>
      </c>
      <c r="F1779" s="79">
        <v>1.0696000000000001</v>
      </c>
    </row>
    <row r="1780" spans="1:6" x14ac:dyDescent="0.25">
      <c r="A1780" s="80" t="s">
        <v>1721</v>
      </c>
      <c r="B1780" s="81" t="s">
        <v>1718</v>
      </c>
      <c r="C1780" s="82">
        <v>34009</v>
      </c>
      <c r="D1780" s="83">
        <v>36140</v>
      </c>
      <c r="E1780" s="81" t="s">
        <v>468</v>
      </c>
      <c r="F1780" s="84">
        <v>1.0709</v>
      </c>
    </row>
    <row r="1781" spans="1:6" x14ac:dyDescent="0.25">
      <c r="A1781" s="75" t="s">
        <v>1072</v>
      </c>
      <c r="B1781" s="76" t="s">
        <v>1718</v>
      </c>
      <c r="C1781" s="77">
        <v>34011</v>
      </c>
      <c r="D1781" s="78">
        <v>47220</v>
      </c>
      <c r="E1781" s="76" t="s">
        <v>468</v>
      </c>
      <c r="F1781" s="79">
        <v>1.0604</v>
      </c>
    </row>
    <row r="1782" spans="1:6" x14ac:dyDescent="0.25">
      <c r="A1782" s="80" t="s">
        <v>1411</v>
      </c>
      <c r="B1782" s="81" t="s">
        <v>1718</v>
      </c>
      <c r="C1782" s="82">
        <v>34013</v>
      </c>
      <c r="D1782" s="83">
        <v>35084</v>
      </c>
      <c r="E1782" s="81" t="s">
        <v>468</v>
      </c>
      <c r="F1782" s="84">
        <v>1.089</v>
      </c>
    </row>
    <row r="1783" spans="1:6" x14ac:dyDescent="0.25">
      <c r="A1783" s="75" t="s">
        <v>1722</v>
      </c>
      <c r="B1783" s="76" t="s">
        <v>1718</v>
      </c>
      <c r="C1783" s="77">
        <v>34015</v>
      </c>
      <c r="D1783" s="78">
        <v>15804</v>
      </c>
      <c r="E1783" s="76" t="s">
        <v>468</v>
      </c>
      <c r="F1783" s="79">
        <v>1.0696000000000001</v>
      </c>
    </row>
    <row r="1784" spans="1:6" x14ac:dyDescent="0.25">
      <c r="A1784" s="80" t="s">
        <v>1723</v>
      </c>
      <c r="B1784" s="81" t="s">
        <v>1718</v>
      </c>
      <c r="C1784" s="82">
        <v>34017</v>
      </c>
      <c r="D1784" s="83">
        <v>35614</v>
      </c>
      <c r="E1784" s="81" t="s">
        <v>468</v>
      </c>
      <c r="F1784" s="84">
        <v>1.3388</v>
      </c>
    </row>
    <row r="1785" spans="1:6" x14ac:dyDescent="0.25">
      <c r="A1785" s="75" t="s">
        <v>1724</v>
      </c>
      <c r="B1785" s="76" t="s">
        <v>1718</v>
      </c>
      <c r="C1785" s="77">
        <v>34019</v>
      </c>
      <c r="D1785" s="78">
        <v>35084</v>
      </c>
      <c r="E1785" s="76" t="s">
        <v>468</v>
      </c>
      <c r="F1785" s="79">
        <v>1.089</v>
      </c>
    </row>
    <row r="1786" spans="1:6" x14ac:dyDescent="0.25">
      <c r="A1786" s="80" t="s">
        <v>1098</v>
      </c>
      <c r="B1786" s="81" t="s">
        <v>1718</v>
      </c>
      <c r="C1786" s="82">
        <v>34021</v>
      </c>
      <c r="D1786" s="83">
        <v>45940</v>
      </c>
      <c r="E1786" s="81" t="s">
        <v>468</v>
      </c>
      <c r="F1786" s="84">
        <v>1.0198</v>
      </c>
    </row>
    <row r="1787" spans="1:6" x14ac:dyDescent="0.25">
      <c r="A1787" s="75" t="s">
        <v>852</v>
      </c>
      <c r="B1787" s="76" t="s">
        <v>1718</v>
      </c>
      <c r="C1787" s="77">
        <v>34023</v>
      </c>
      <c r="D1787" s="78">
        <v>35154</v>
      </c>
      <c r="E1787" s="76" t="s">
        <v>468</v>
      </c>
      <c r="F1787" s="79">
        <v>1.0578000000000001</v>
      </c>
    </row>
    <row r="1788" spans="1:6" x14ac:dyDescent="0.25">
      <c r="A1788" s="80" t="s">
        <v>1725</v>
      </c>
      <c r="B1788" s="81" t="s">
        <v>1718</v>
      </c>
      <c r="C1788" s="82">
        <v>34025</v>
      </c>
      <c r="D1788" s="83">
        <v>35154</v>
      </c>
      <c r="E1788" s="81" t="s">
        <v>468</v>
      </c>
      <c r="F1788" s="84">
        <v>1.0578000000000001</v>
      </c>
    </row>
    <row r="1789" spans="1:6" x14ac:dyDescent="0.25">
      <c r="A1789" s="75" t="s">
        <v>1239</v>
      </c>
      <c r="B1789" s="76" t="s">
        <v>1718</v>
      </c>
      <c r="C1789" s="77">
        <v>34027</v>
      </c>
      <c r="D1789" s="78">
        <v>35084</v>
      </c>
      <c r="E1789" s="76" t="s">
        <v>468</v>
      </c>
      <c r="F1789" s="79">
        <v>1.089</v>
      </c>
    </row>
    <row r="1790" spans="1:6" x14ac:dyDescent="0.25">
      <c r="A1790" s="80" t="s">
        <v>1726</v>
      </c>
      <c r="B1790" s="81" t="s">
        <v>1718</v>
      </c>
      <c r="C1790" s="82">
        <v>34029</v>
      </c>
      <c r="D1790" s="83">
        <v>35154</v>
      </c>
      <c r="E1790" s="81" t="s">
        <v>468</v>
      </c>
      <c r="F1790" s="84">
        <v>1.0578000000000001</v>
      </c>
    </row>
    <row r="1791" spans="1:6" x14ac:dyDescent="0.25">
      <c r="A1791" s="75" t="s">
        <v>1727</v>
      </c>
      <c r="B1791" s="76" t="s">
        <v>1718</v>
      </c>
      <c r="C1791" s="77">
        <v>34031</v>
      </c>
      <c r="D1791" s="78">
        <v>35614</v>
      </c>
      <c r="E1791" s="76" t="s">
        <v>468</v>
      </c>
      <c r="F1791" s="79">
        <v>1.3388</v>
      </c>
    </row>
    <row r="1792" spans="1:6" x14ac:dyDescent="0.25">
      <c r="A1792" s="80" t="s">
        <v>1728</v>
      </c>
      <c r="B1792" s="81" t="s">
        <v>1718</v>
      </c>
      <c r="C1792" s="82">
        <v>34033</v>
      </c>
      <c r="D1792" s="83">
        <v>48864</v>
      </c>
      <c r="E1792" s="81" t="s">
        <v>468</v>
      </c>
      <c r="F1792" s="84">
        <v>1.0939000000000001</v>
      </c>
    </row>
    <row r="1793" spans="1:6" x14ac:dyDescent="0.25">
      <c r="A1793" s="75" t="s">
        <v>1385</v>
      </c>
      <c r="B1793" s="76" t="s">
        <v>1718</v>
      </c>
      <c r="C1793" s="77">
        <v>34035</v>
      </c>
      <c r="D1793" s="78">
        <v>35154</v>
      </c>
      <c r="E1793" s="76" t="s">
        <v>468</v>
      </c>
      <c r="F1793" s="79">
        <v>1.0578000000000001</v>
      </c>
    </row>
    <row r="1794" spans="1:6" x14ac:dyDescent="0.25">
      <c r="A1794" s="80" t="s">
        <v>860</v>
      </c>
      <c r="B1794" s="81" t="s">
        <v>1718</v>
      </c>
      <c r="C1794" s="82">
        <v>34037</v>
      </c>
      <c r="D1794" s="83">
        <v>35084</v>
      </c>
      <c r="E1794" s="81" t="s">
        <v>468</v>
      </c>
      <c r="F1794" s="84">
        <v>1.089</v>
      </c>
    </row>
    <row r="1795" spans="1:6" x14ac:dyDescent="0.25">
      <c r="A1795" s="75" t="s">
        <v>730</v>
      </c>
      <c r="B1795" s="76" t="s">
        <v>1718</v>
      </c>
      <c r="C1795" s="77">
        <v>34039</v>
      </c>
      <c r="D1795" s="78">
        <v>35084</v>
      </c>
      <c r="E1795" s="76" t="s">
        <v>468</v>
      </c>
      <c r="F1795" s="79">
        <v>1.089</v>
      </c>
    </row>
    <row r="1796" spans="1:6" x14ac:dyDescent="0.25">
      <c r="A1796" s="80" t="s">
        <v>1014</v>
      </c>
      <c r="B1796" s="81" t="s">
        <v>1718</v>
      </c>
      <c r="C1796" s="82">
        <v>34041</v>
      </c>
      <c r="D1796" s="83">
        <v>10900</v>
      </c>
      <c r="E1796" s="81" t="s">
        <v>468</v>
      </c>
      <c r="F1796" s="84">
        <v>0.95509999999999995</v>
      </c>
    </row>
    <row r="1797" spans="1:6" x14ac:dyDescent="0.25">
      <c r="A1797" s="75" t="s">
        <v>1729</v>
      </c>
      <c r="B1797" s="76" t="s">
        <v>1730</v>
      </c>
      <c r="C1797" s="77">
        <v>35001</v>
      </c>
      <c r="D1797" s="78">
        <v>10740</v>
      </c>
      <c r="E1797" s="76" t="s">
        <v>468</v>
      </c>
      <c r="F1797" s="79">
        <v>0.88239999999999996</v>
      </c>
    </row>
    <row r="1798" spans="1:6" x14ac:dyDescent="0.25">
      <c r="A1798" s="80" t="s">
        <v>1731</v>
      </c>
      <c r="B1798" s="81" t="s">
        <v>1730</v>
      </c>
      <c r="C1798" s="82">
        <v>35003</v>
      </c>
      <c r="D1798" s="83">
        <v>99932</v>
      </c>
      <c r="E1798" s="81" t="s">
        <v>466</v>
      </c>
      <c r="F1798" s="84">
        <v>0.87530000000000008</v>
      </c>
    </row>
    <row r="1799" spans="1:6" x14ac:dyDescent="0.25">
      <c r="A1799" s="75" t="s">
        <v>1732</v>
      </c>
      <c r="B1799" s="76" t="s">
        <v>1730</v>
      </c>
      <c r="C1799" s="77">
        <v>35005</v>
      </c>
      <c r="D1799" s="78">
        <v>99932</v>
      </c>
      <c r="E1799" s="76" t="s">
        <v>2</v>
      </c>
      <c r="F1799" s="79">
        <v>0.87530000000000008</v>
      </c>
    </row>
    <row r="1800" spans="1:6" x14ac:dyDescent="0.25">
      <c r="A1800" s="80" t="s">
        <v>1733</v>
      </c>
      <c r="B1800" s="81" t="s">
        <v>1730</v>
      </c>
      <c r="C1800" s="82">
        <v>35006</v>
      </c>
      <c r="D1800" s="83">
        <v>99932</v>
      </c>
      <c r="E1800" s="81" t="s">
        <v>466</v>
      </c>
      <c r="F1800" s="84">
        <v>0.87530000000000008</v>
      </c>
    </row>
    <row r="1801" spans="1:6" x14ac:dyDescent="0.25">
      <c r="A1801" s="75" t="s">
        <v>1663</v>
      </c>
      <c r="B1801" s="76" t="s">
        <v>1730</v>
      </c>
      <c r="C1801" s="77">
        <v>35007</v>
      </c>
      <c r="D1801" s="78">
        <v>99932</v>
      </c>
      <c r="E1801" s="76" t="s">
        <v>466</v>
      </c>
      <c r="F1801" s="79">
        <v>0.87530000000000008</v>
      </c>
    </row>
    <row r="1802" spans="1:6" x14ac:dyDescent="0.25">
      <c r="A1802" s="80" t="s">
        <v>1734</v>
      </c>
      <c r="B1802" s="81" t="s">
        <v>1730</v>
      </c>
      <c r="C1802" s="82">
        <v>35009</v>
      </c>
      <c r="D1802" s="83">
        <v>99932</v>
      </c>
      <c r="E1802" s="81" t="s">
        <v>467</v>
      </c>
      <c r="F1802" s="84">
        <v>0.87530000000000008</v>
      </c>
    </row>
    <row r="1803" spans="1:6" x14ac:dyDescent="0.25">
      <c r="A1803" s="75" t="s">
        <v>1735</v>
      </c>
      <c r="B1803" s="76" t="s">
        <v>1730</v>
      </c>
      <c r="C1803" s="77">
        <v>35011</v>
      </c>
      <c r="D1803" s="78">
        <v>99932</v>
      </c>
      <c r="E1803" s="76" t="s">
        <v>466</v>
      </c>
      <c r="F1803" s="79">
        <v>0.87530000000000008</v>
      </c>
    </row>
    <row r="1804" spans="1:6" x14ac:dyDescent="0.25">
      <c r="A1804" s="80" t="s">
        <v>1736</v>
      </c>
      <c r="B1804" s="81" t="s">
        <v>1730</v>
      </c>
      <c r="C1804" s="82">
        <v>35013</v>
      </c>
      <c r="D1804" s="83">
        <v>29740</v>
      </c>
      <c r="E1804" s="81" t="s">
        <v>468</v>
      </c>
      <c r="F1804" s="84">
        <v>0.91639999999999999</v>
      </c>
    </row>
    <row r="1805" spans="1:6" x14ac:dyDescent="0.25">
      <c r="A1805" s="75" t="s">
        <v>1737</v>
      </c>
      <c r="B1805" s="76" t="s">
        <v>1730</v>
      </c>
      <c r="C1805" s="77">
        <v>35015</v>
      </c>
      <c r="D1805" s="78">
        <v>99932</v>
      </c>
      <c r="E1805" s="76" t="s">
        <v>2</v>
      </c>
      <c r="F1805" s="79">
        <v>0.87530000000000008</v>
      </c>
    </row>
    <row r="1806" spans="1:6" x14ac:dyDescent="0.25">
      <c r="A1806" s="80" t="s">
        <v>699</v>
      </c>
      <c r="B1806" s="81" t="s">
        <v>1730</v>
      </c>
      <c r="C1806" s="82">
        <v>35017</v>
      </c>
      <c r="D1806" s="83">
        <v>99932</v>
      </c>
      <c r="E1806" s="81" t="s">
        <v>467</v>
      </c>
      <c r="F1806" s="84">
        <v>0.87530000000000008</v>
      </c>
    </row>
    <row r="1807" spans="1:6" x14ac:dyDescent="0.25">
      <c r="A1807" s="75" t="s">
        <v>1738</v>
      </c>
      <c r="B1807" s="76" t="s">
        <v>1730</v>
      </c>
      <c r="C1807" s="77">
        <v>35019</v>
      </c>
      <c r="D1807" s="78">
        <v>99932</v>
      </c>
      <c r="E1807" s="76" t="s">
        <v>466</v>
      </c>
      <c r="F1807" s="79">
        <v>0.87530000000000008</v>
      </c>
    </row>
    <row r="1808" spans="1:6" x14ac:dyDescent="0.25">
      <c r="A1808" s="80" t="s">
        <v>1739</v>
      </c>
      <c r="B1808" s="81" t="s">
        <v>1730</v>
      </c>
      <c r="C1808" s="82">
        <v>35021</v>
      </c>
      <c r="D1808" s="83">
        <v>99932</v>
      </c>
      <c r="E1808" s="81" t="s">
        <v>466</v>
      </c>
      <c r="F1808" s="84">
        <v>0.87530000000000008</v>
      </c>
    </row>
    <row r="1809" spans="1:6" x14ac:dyDescent="0.25">
      <c r="A1809" s="75" t="s">
        <v>1740</v>
      </c>
      <c r="B1809" s="76" t="s">
        <v>1730</v>
      </c>
      <c r="C1809" s="77">
        <v>35023</v>
      </c>
      <c r="D1809" s="78">
        <v>99932</v>
      </c>
      <c r="E1809" s="76" t="s">
        <v>466</v>
      </c>
      <c r="F1809" s="79">
        <v>0.87530000000000008</v>
      </c>
    </row>
    <row r="1810" spans="1:6" x14ac:dyDescent="0.25">
      <c r="A1810" s="80" t="s">
        <v>1741</v>
      </c>
      <c r="B1810" s="81" t="s">
        <v>1730</v>
      </c>
      <c r="C1810" s="82">
        <v>35025</v>
      </c>
      <c r="D1810" s="83">
        <v>99932</v>
      </c>
      <c r="E1810" s="81" t="s">
        <v>2</v>
      </c>
      <c r="F1810" s="84">
        <v>0.87530000000000008</v>
      </c>
    </row>
    <row r="1811" spans="1:6" x14ac:dyDescent="0.25">
      <c r="A1811" s="75" t="s">
        <v>707</v>
      </c>
      <c r="B1811" s="76" t="s">
        <v>1730</v>
      </c>
      <c r="C1811" s="77">
        <v>35027</v>
      </c>
      <c r="D1811" s="78">
        <v>99932</v>
      </c>
      <c r="E1811" s="76" t="s">
        <v>466</v>
      </c>
      <c r="F1811" s="79">
        <v>0.87530000000000008</v>
      </c>
    </row>
    <row r="1812" spans="1:6" x14ac:dyDescent="0.25">
      <c r="A1812" s="80" t="s">
        <v>1742</v>
      </c>
      <c r="B1812" s="81" t="s">
        <v>1730</v>
      </c>
      <c r="C1812" s="82">
        <v>35028</v>
      </c>
      <c r="D1812" s="83">
        <v>99932</v>
      </c>
      <c r="E1812" s="81" t="s">
        <v>467</v>
      </c>
      <c r="F1812" s="84">
        <v>0.87530000000000008</v>
      </c>
    </row>
    <row r="1813" spans="1:6" x14ac:dyDescent="0.25">
      <c r="A1813" s="75" t="s">
        <v>1743</v>
      </c>
      <c r="B1813" s="76" t="s">
        <v>1730</v>
      </c>
      <c r="C1813" s="77">
        <v>35029</v>
      </c>
      <c r="D1813" s="78">
        <v>99932</v>
      </c>
      <c r="E1813" s="76" t="s">
        <v>467</v>
      </c>
      <c r="F1813" s="79">
        <v>0.87530000000000008</v>
      </c>
    </row>
    <row r="1814" spans="1:6" x14ac:dyDescent="0.25">
      <c r="A1814" s="80" t="s">
        <v>1744</v>
      </c>
      <c r="B1814" s="81" t="s">
        <v>1730</v>
      </c>
      <c r="C1814" s="82">
        <v>35031</v>
      </c>
      <c r="D1814" s="83">
        <v>99932</v>
      </c>
      <c r="E1814" s="81" t="s">
        <v>467</v>
      </c>
      <c r="F1814" s="84">
        <v>0.87530000000000008</v>
      </c>
    </row>
    <row r="1815" spans="1:6" x14ac:dyDescent="0.25">
      <c r="A1815" s="75" t="s">
        <v>1745</v>
      </c>
      <c r="B1815" s="76" t="s">
        <v>1730</v>
      </c>
      <c r="C1815" s="77">
        <v>35033</v>
      </c>
      <c r="D1815" s="78">
        <v>99932</v>
      </c>
      <c r="E1815" s="76" t="s">
        <v>466</v>
      </c>
      <c r="F1815" s="79">
        <v>0.87530000000000008</v>
      </c>
    </row>
    <row r="1816" spans="1:6" x14ac:dyDescent="0.25">
      <c r="A1816" s="80" t="s">
        <v>832</v>
      </c>
      <c r="B1816" s="81" t="s">
        <v>1730</v>
      </c>
      <c r="C1816" s="82">
        <v>35035</v>
      </c>
      <c r="D1816" s="83">
        <v>99932</v>
      </c>
      <c r="E1816" s="81" t="s">
        <v>467</v>
      </c>
      <c r="F1816" s="84">
        <v>0.87530000000000008</v>
      </c>
    </row>
    <row r="1817" spans="1:6" x14ac:dyDescent="0.25">
      <c r="A1817" s="75" t="s">
        <v>1746</v>
      </c>
      <c r="B1817" s="76" t="s">
        <v>1730</v>
      </c>
      <c r="C1817" s="77">
        <v>35037</v>
      </c>
      <c r="D1817" s="78">
        <v>99932</v>
      </c>
      <c r="E1817" s="76" t="s">
        <v>466</v>
      </c>
      <c r="F1817" s="79">
        <v>0.87530000000000008</v>
      </c>
    </row>
    <row r="1818" spans="1:6" x14ac:dyDescent="0.25">
      <c r="A1818" s="80" t="s">
        <v>1747</v>
      </c>
      <c r="B1818" s="81" t="s">
        <v>1730</v>
      </c>
      <c r="C1818" s="82">
        <v>35039</v>
      </c>
      <c r="D1818" s="83">
        <v>99932</v>
      </c>
      <c r="E1818" s="81" t="s">
        <v>467</v>
      </c>
      <c r="F1818" s="84">
        <v>0.87530000000000008</v>
      </c>
    </row>
    <row r="1819" spans="1:6" x14ac:dyDescent="0.25">
      <c r="A1819" s="75" t="s">
        <v>1644</v>
      </c>
      <c r="B1819" s="76" t="s">
        <v>1730</v>
      </c>
      <c r="C1819" s="77">
        <v>35041</v>
      </c>
      <c r="D1819" s="78">
        <v>99932</v>
      </c>
      <c r="E1819" s="76" t="s">
        <v>2</v>
      </c>
      <c r="F1819" s="79">
        <v>0.87530000000000008</v>
      </c>
    </row>
    <row r="1820" spans="1:6" x14ac:dyDescent="0.25">
      <c r="A1820" s="80" t="s">
        <v>1748</v>
      </c>
      <c r="B1820" s="81" t="s">
        <v>1730</v>
      </c>
      <c r="C1820" s="82">
        <v>35043</v>
      </c>
      <c r="D1820" s="83">
        <v>10740</v>
      </c>
      <c r="E1820" s="81" t="s">
        <v>468</v>
      </c>
      <c r="F1820" s="84">
        <v>0.88239999999999996</v>
      </c>
    </row>
    <row r="1821" spans="1:6" x14ac:dyDescent="0.25">
      <c r="A1821" s="75" t="s">
        <v>842</v>
      </c>
      <c r="B1821" s="76" t="s">
        <v>1730</v>
      </c>
      <c r="C1821" s="77">
        <v>35045</v>
      </c>
      <c r="D1821" s="78">
        <v>22140</v>
      </c>
      <c r="E1821" s="76" t="s">
        <v>468</v>
      </c>
      <c r="F1821" s="79">
        <v>0.92480000000000007</v>
      </c>
    </row>
    <row r="1822" spans="1:6" x14ac:dyDescent="0.25">
      <c r="A1822" s="80" t="s">
        <v>843</v>
      </c>
      <c r="B1822" s="81" t="s">
        <v>1730</v>
      </c>
      <c r="C1822" s="82">
        <v>35047</v>
      </c>
      <c r="D1822" s="83">
        <v>99932</v>
      </c>
      <c r="E1822" s="81" t="s">
        <v>467</v>
      </c>
      <c r="F1822" s="84">
        <v>0.87530000000000008</v>
      </c>
    </row>
    <row r="1823" spans="1:6" x14ac:dyDescent="0.25">
      <c r="A1823" s="75" t="s">
        <v>1749</v>
      </c>
      <c r="B1823" s="76" t="s">
        <v>1730</v>
      </c>
      <c r="C1823" s="77">
        <v>35049</v>
      </c>
      <c r="D1823" s="78">
        <v>42140</v>
      </c>
      <c r="E1823" s="76" t="s">
        <v>468</v>
      </c>
      <c r="F1823" s="79">
        <v>1.0015000000000001</v>
      </c>
    </row>
    <row r="1824" spans="1:6" x14ac:dyDescent="0.25">
      <c r="A1824" s="80" t="s">
        <v>779</v>
      </c>
      <c r="B1824" s="81" t="s">
        <v>1730</v>
      </c>
      <c r="C1824" s="82">
        <v>35051</v>
      </c>
      <c r="D1824" s="83">
        <v>99932</v>
      </c>
      <c r="E1824" s="81" t="s">
        <v>466</v>
      </c>
      <c r="F1824" s="84">
        <v>0.87530000000000008</v>
      </c>
    </row>
    <row r="1825" spans="1:6" x14ac:dyDescent="0.25">
      <c r="A1825" s="75" t="s">
        <v>1750</v>
      </c>
      <c r="B1825" s="76" t="s">
        <v>1730</v>
      </c>
      <c r="C1825" s="77">
        <v>35053</v>
      </c>
      <c r="D1825" s="78">
        <v>99932</v>
      </c>
      <c r="E1825" s="76" t="s">
        <v>466</v>
      </c>
      <c r="F1825" s="79">
        <v>0.87530000000000008</v>
      </c>
    </row>
    <row r="1826" spans="1:6" x14ac:dyDescent="0.25">
      <c r="A1826" s="80" t="s">
        <v>1751</v>
      </c>
      <c r="B1826" s="81" t="s">
        <v>1730</v>
      </c>
      <c r="C1826" s="82">
        <v>35055</v>
      </c>
      <c r="D1826" s="83">
        <v>99932</v>
      </c>
      <c r="E1826" s="81" t="s">
        <v>467</v>
      </c>
      <c r="F1826" s="84">
        <v>0.87530000000000008</v>
      </c>
    </row>
    <row r="1827" spans="1:6" x14ac:dyDescent="0.25">
      <c r="A1827" s="75" t="s">
        <v>1752</v>
      </c>
      <c r="B1827" s="76" t="s">
        <v>1730</v>
      </c>
      <c r="C1827" s="77">
        <v>35057</v>
      </c>
      <c r="D1827" s="78">
        <v>10740</v>
      </c>
      <c r="E1827" s="76" t="s">
        <v>468</v>
      </c>
      <c r="F1827" s="79">
        <v>0.88239999999999996</v>
      </c>
    </row>
    <row r="1828" spans="1:6" x14ac:dyDescent="0.25">
      <c r="A1828" s="80" t="s">
        <v>730</v>
      </c>
      <c r="B1828" s="81" t="s">
        <v>1730</v>
      </c>
      <c r="C1828" s="82">
        <v>35059</v>
      </c>
      <c r="D1828" s="83">
        <v>99932</v>
      </c>
      <c r="E1828" s="81" t="s">
        <v>466</v>
      </c>
      <c r="F1828" s="84">
        <v>0.87530000000000008</v>
      </c>
    </row>
    <row r="1829" spans="1:6" x14ac:dyDescent="0.25">
      <c r="A1829" s="75" t="s">
        <v>1753</v>
      </c>
      <c r="B1829" s="76" t="s">
        <v>1730</v>
      </c>
      <c r="C1829" s="77">
        <v>35061</v>
      </c>
      <c r="D1829" s="78">
        <v>10740</v>
      </c>
      <c r="E1829" s="76" t="s">
        <v>468</v>
      </c>
      <c r="F1829" s="79">
        <v>0.88239999999999996</v>
      </c>
    </row>
    <row r="1830" spans="1:6" x14ac:dyDescent="0.25">
      <c r="A1830" s="80" t="s">
        <v>1754</v>
      </c>
      <c r="B1830" s="81" t="s">
        <v>1755</v>
      </c>
      <c r="C1830" s="82">
        <v>36001</v>
      </c>
      <c r="D1830" s="83">
        <v>10580</v>
      </c>
      <c r="E1830" s="81" t="s">
        <v>468</v>
      </c>
      <c r="F1830" s="84">
        <v>0.82479999999999998</v>
      </c>
    </row>
    <row r="1831" spans="1:6" x14ac:dyDescent="0.25">
      <c r="A1831" s="75" t="s">
        <v>1388</v>
      </c>
      <c r="B1831" s="76" t="s">
        <v>1755</v>
      </c>
      <c r="C1831" s="77">
        <v>36003</v>
      </c>
      <c r="D1831" s="78">
        <v>99933</v>
      </c>
      <c r="E1831" s="76" t="s">
        <v>467</v>
      </c>
      <c r="F1831" s="79">
        <v>0.85150000000000003</v>
      </c>
    </row>
    <row r="1832" spans="1:6" x14ac:dyDescent="0.25">
      <c r="A1832" s="80" t="s">
        <v>1756</v>
      </c>
      <c r="B1832" s="81" t="s">
        <v>1755</v>
      </c>
      <c r="C1832" s="82">
        <v>36005</v>
      </c>
      <c r="D1832" s="83">
        <v>35614</v>
      </c>
      <c r="E1832" s="81" t="s">
        <v>468</v>
      </c>
      <c r="F1832" s="84">
        <v>1.3388</v>
      </c>
    </row>
    <row r="1833" spans="1:6" x14ac:dyDescent="0.25">
      <c r="A1833" s="75" t="s">
        <v>1757</v>
      </c>
      <c r="B1833" s="76" t="s">
        <v>1755</v>
      </c>
      <c r="C1833" s="77">
        <v>36007</v>
      </c>
      <c r="D1833" s="78">
        <v>13780</v>
      </c>
      <c r="E1833" s="76" t="s">
        <v>468</v>
      </c>
      <c r="F1833" s="79">
        <v>0.82609999999999995</v>
      </c>
    </row>
    <row r="1834" spans="1:6" x14ac:dyDescent="0.25">
      <c r="A1834" s="80" t="s">
        <v>1758</v>
      </c>
      <c r="B1834" s="81" t="s">
        <v>1755</v>
      </c>
      <c r="C1834" s="82">
        <v>36009</v>
      </c>
      <c r="D1834" s="83">
        <v>99933</v>
      </c>
      <c r="E1834" s="81" t="s">
        <v>467</v>
      </c>
      <c r="F1834" s="84">
        <v>0.85150000000000003</v>
      </c>
    </row>
    <row r="1835" spans="1:6" x14ac:dyDescent="0.25">
      <c r="A1835" s="75" t="s">
        <v>1759</v>
      </c>
      <c r="B1835" s="76" t="s">
        <v>1755</v>
      </c>
      <c r="C1835" s="77">
        <v>36011</v>
      </c>
      <c r="D1835" s="78">
        <v>99933</v>
      </c>
      <c r="E1835" s="76" t="s">
        <v>467</v>
      </c>
      <c r="F1835" s="79">
        <v>0.85150000000000003</v>
      </c>
    </row>
    <row r="1836" spans="1:6" x14ac:dyDescent="0.25">
      <c r="A1836" s="80" t="s">
        <v>1212</v>
      </c>
      <c r="B1836" s="81" t="s">
        <v>1755</v>
      </c>
      <c r="C1836" s="82">
        <v>36013</v>
      </c>
      <c r="D1836" s="83">
        <v>99933</v>
      </c>
      <c r="E1836" s="81" t="s">
        <v>467</v>
      </c>
      <c r="F1836" s="84">
        <v>0.85150000000000003</v>
      </c>
    </row>
    <row r="1837" spans="1:6" x14ac:dyDescent="0.25">
      <c r="A1837" s="75" t="s">
        <v>1760</v>
      </c>
      <c r="B1837" s="76" t="s">
        <v>1755</v>
      </c>
      <c r="C1837" s="77">
        <v>36015</v>
      </c>
      <c r="D1837" s="78">
        <v>21300</v>
      </c>
      <c r="E1837" s="76" t="s">
        <v>468</v>
      </c>
      <c r="F1837" s="79">
        <v>0.91790000000000005</v>
      </c>
    </row>
    <row r="1838" spans="1:6" x14ac:dyDescent="0.25">
      <c r="A1838" s="80" t="s">
        <v>1761</v>
      </c>
      <c r="B1838" s="81" t="s">
        <v>1755</v>
      </c>
      <c r="C1838" s="82">
        <v>36017</v>
      </c>
      <c r="D1838" s="83">
        <v>99933</v>
      </c>
      <c r="E1838" s="81" t="s">
        <v>467</v>
      </c>
      <c r="F1838" s="84">
        <v>0.85150000000000003</v>
      </c>
    </row>
    <row r="1839" spans="1:6" x14ac:dyDescent="0.25">
      <c r="A1839" s="75" t="s">
        <v>1070</v>
      </c>
      <c r="B1839" s="76" t="s">
        <v>1755</v>
      </c>
      <c r="C1839" s="77">
        <v>36019</v>
      </c>
      <c r="D1839" s="78">
        <v>99933</v>
      </c>
      <c r="E1839" s="76" t="s">
        <v>467</v>
      </c>
      <c r="F1839" s="79">
        <v>0.85150000000000003</v>
      </c>
    </row>
    <row r="1840" spans="1:6" x14ac:dyDescent="0.25">
      <c r="A1840" s="80" t="s">
        <v>688</v>
      </c>
      <c r="B1840" s="81" t="s">
        <v>1755</v>
      </c>
      <c r="C1840" s="82">
        <v>36021</v>
      </c>
      <c r="D1840" s="83">
        <v>99933</v>
      </c>
      <c r="E1840" s="81" t="s">
        <v>467</v>
      </c>
      <c r="F1840" s="84">
        <v>0.85150000000000003</v>
      </c>
    </row>
    <row r="1841" spans="1:6" x14ac:dyDescent="0.25">
      <c r="A1841" s="75" t="s">
        <v>1762</v>
      </c>
      <c r="B1841" s="76" t="s">
        <v>1755</v>
      </c>
      <c r="C1841" s="77">
        <v>36023</v>
      </c>
      <c r="D1841" s="78">
        <v>99933</v>
      </c>
      <c r="E1841" s="76" t="s">
        <v>467</v>
      </c>
      <c r="F1841" s="79">
        <v>0.85150000000000003</v>
      </c>
    </row>
    <row r="1842" spans="1:6" x14ac:dyDescent="0.25">
      <c r="A1842" s="80" t="s">
        <v>1123</v>
      </c>
      <c r="B1842" s="81" t="s">
        <v>1755</v>
      </c>
      <c r="C1842" s="82">
        <v>36025</v>
      </c>
      <c r="D1842" s="83">
        <v>99933</v>
      </c>
      <c r="E1842" s="81" t="s">
        <v>467</v>
      </c>
      <c r="F1842" s="84">
        <v>0.85150000000000003</v>
      </c>
    </row>
    <row r="1843" spans="1:6" x14ac:dyDescent="0.25">
      <c r="A1843" s="75" t="s">
        <v>1763</v>
      </c>
      <c r="B1843" s="76" t="s">
        <v>1755</v>
      </c>
      <c r="C1843" s="77">
        <v>36027</v>
      </c>
      <c r="D1843" s="78">
        <v>39100</v>
      </c>
      <c r="E1843" s="76" t="s">
        <v>468</v>
      </c>
      <c r="F1843" s="79">
        <v>1.2319</v>
      </c>
    </row>
    <row r="1844" spans="1:6" x14ac:dyDescent="0.25">
      <c r="A1844" s="80" t="s">
        <v>1764</v>
      </c>
      <c r="B1844" s="81" t="s">
        <v>1755</v>
      </c>
      <c r="C1844" s="82">
        <v>36029</v>
      </c>
      <c r="D1844" s="83">
        <v>15380</v>
      </c>
      <c r="E1844" s="81" t="s">
        <v>468</v>
      </c>
      <c r="F1844" s="84">
        <v>1.0462</v>
      </c>
    </row>
    <row r="1845" spans="1:6" x14ac:dyDescent="0.25">
      <c r="A1845" s="75" t="s">
        <v>1411</v>
      </c>
      <c r="B1845" s="76" t="s">
        <v>1755</v>
      </c>
      <c r="C1845" s="77">
        <v>36031</v>
      </c>
      <c r="D1845" s="78">
        <v>99933</v>
      </c>
      <c r="E1845" s="76" t="s">
        <v>467</v>
      </c>
      <c r="F1845" s="79">
        <v>0.85150000000000003</v>
      </c>
    </row>
    <row r="1846" spans="1:6" x14ac:dyDescent="0.25">
      <c r="A1846" s="80" t="s">
        <v>593</v>
      </c>
      <c r="B1846" s="81" t="s">
        <v>1755</v>
      </c>
      <c r="C1846" s="82">
        <v>36033</v>
      </c>
      <c r="D1846" s="83">
        <v>99933</v>
      </c>
      <c r="E1846" s="81" t="s">
        <v>467</v>
      </c>
      <c r="F1846" s="84">
        <v>0.85150000000000003</v>
      </c>
    </row>
    <row r="1847" spans="1:6" x14ac:dyDescent="0.25">
      <c r="A1847" s="75" t="s">
        <v>697</v>
      </c>
      <c r="B1847" s="76" t="s">
        <v>1755</v>
      </c>
      <c r="C1847" s="77">
        <v>36035</v>
      </c>
      <c r="D1847" s="78">
        <v>99933</v>
      </c>
      <c r="E1847" s="76" t="s">
        <v>467</v>
      </c>
      <c r="F1847" s="79">
        <v>0.85150000000000003</v>
      </c>
    </row>
    <row r="1848" spans="1:6" x14ac:dyDescent="0.25">
      <c r="A1848" s="80" t="s">
        <v>1433</v>
      </c>
      <c r="B1848" s="81" t="s">
        <v>1755</v>
      </c>
      <c r="C1848" s="82">
        <v>36037</v>
      </c>
      <c r="D1848" s="83">
        <v>99933</v>
      </c>
      <c r="E1848" s="81" t="s">
        <v>467</v>
      </c>
      <c r="F1848" s="84">
        <v>0.85150000000000003</v>
      </c>
    </row>
    <row r="1849" spans="1:6" x14ac:dyDescent="0.25">
      <c r="A1849" s="75" t="s">
        <v>595</v>
      </c>
      <c r="B1849" s="76" t="s">
        <v>1755</v>
      </c>
      <c r="C1849" s="77">
        <v>36039</v>
      </c>
      <c r="D1849" s="78">
        <v>99933</v>
      </c>
      <c r="E1849" s="76" t="s">
        <v>467</v>
      </c>
      <c r="F1849" s="79">
        <v>0.85150000000000003</v>
      </c>
    </row>
    <row r="1850" spans="1:6" x14ac:dyDescent="0.25">
      <c r="A1850" s="80" t="s">
        <v>881</v>
      </c>
      <c r="B1850" s="81" t="s">
        <v>1755</v>
      </c>
      <c r="C1850" s="82">
        <v>36041</v>
      </c>
      <c r="D1850" s="83">
        <v>99933</v>
      </c>
      <c r="E1850" s="81" t="s">
        <v>466</v>
      </c>
      <c r="F1850" s="84">
        <v>0.85150000000000003</v>
      </c>
    </row>
    <row r="1851" spans="1:6" x14ac:dyDescent="0.25">
      <c r="A1851" s="75" t="s">
        <v>1765</v>
      </c>
      <c r="B1851" s="76" t="s">
        <v>1755</v>
      </c>
      <c r="C1851" s="77">
        <v>36043</v>
      </c>
      <c r="D1851" s="78">
        <v>46540</v>
      </c>
      <c r="E1851" s="76" t="s">
        <v>468</v>
      </c>
      <c r="F1851" s="79">
        <v>0.89470000000000005</v>
      </c>
    </row>
    <row r="1852" spans="1:6" x14ac:dyDescent="0.25">
      <c r="A1852" s="80" t="s">
        <v>600</v>
      </c>
      <c r="B1852" s="81" t="s">
        <v>1755</v>
      </c>
      <c r="C1852" s="82">
        <v>36045</v>
      </c>
      <c r="D1852" s="83">
        <v>48060</v>
      </c>
      <c r="E1852" s="81" t="s">
        <v>468</v>
      </c>
      <c r="F1852" s="84">
        <v>0.93740000000000001</v>
      </c>
    </row>
    <row r="1853" spans="1:6" x14ac:dyDescent="0.25">
      <c r="A1853" s="75" t="s">
        <v>751</v>
      </c>
      <c r="B1853" s="76" t="s">
        <v>1755</v>
      </c>
      <c r="C1853" s="77">
        <v>36047</v>
      </c>
      <c r="D1853" s="78">
        <v>35614</v>
      </c>
      <c r="E1853" s="76" t="s">
        <v>468</v>
      </c>
      <c r="F1853" s="79">
        <v>1.3388</v>
      </c>
    </row>
    <row r="1854" spans="1:6" x14ac:dyDescent="0.25">
      <c r="A1854" s="80" t="s">
        <v>1051</v>
      </c>
      <c r="B1854" s="81" t="s">
        <v>1755</v>
      </c>
      <c r="C1854" s="82">
        <v>36049</v>
      </c>
      <c r="D1854" s="83">
        <v>99933</v>
      </c>
      <c r="E1854" s="81" t="s">
        <v>467</v>
      </c>
      <c r="F1854" s="84">
        <v>0.85150000000000003</v>
      </c>
    </row>
    <row r="1855" spans="1:6" x14ac:dyDescent="0.25">
      <c r="A1855" s="75" t="s">
        <v>1090</v>
      </c>
      <c r="B1855" s="76" t="s">
        <v>1755</v>
      </c>
      <c r="C1855" s="77">
        <v>36051</v>
      </c>
      <c r="D1855" s="78">
        <v>40380</v>
      </c>
      <c r="E1855" s="76" t="s">
        <v>468</v>
      </c>
      <c r="F1855" s="79">
        <v>0.89850000000000008</v>
      </c>
    </row>
    <row r="1856" spans="1:6" x14ac:dyDescent="0.25">
      <c r="A1856" s="80" t="s">
        <v>608</v>
      </c>
      <c r="B1856" s="81" t="s">
        <v>1755</v>
      </c>
      <c r="C1856" s="82">
        <v>36053</v>
      </c>
      <c r="D1856" s="83">
        <v>45060</v>
      </c>
      <c r="E1856" s="81" t="s">
        <v>468</v>
      </c>
      <c r="F1856" s="84">
        <v>1.0181</v>
      </c>
    </row>
    <row r="1857" spans="1:6" x14ac:dyDescent="0.25">
      <c r="A1857" s="75" t="s">
        <v>613</v>
      </c>
      <c r="B1857" s="76" t="s">
        <v>1755</v>
      </c>
      <c r="C1857" s="77">
        <v>36055</v>
      </c>
      <c r="D1857" s="78">
        <v>40380</v>
      </c>
      <c r="E1857" s="76" t="s">
        <v>468</v>
      </c>
      <c r="F1857" s="79">
        <v>0.89850000000000008</v>
      </c>
    </row>
    <row r="1858" spans="1:6" x14ac:dyDescent="0.25">
      <c r="A1858" s="80" t="s">
        <v>614</v>
      </c>
      <c r="B1858" s="81" t="s">
        <v>1755</v>
      </c>
      <c r="C1858" s="82">
        <v>36057</v>
      </c>
      <c r="D1858" s="83">
        <v>99933</v>
      </c>
      <c r="E1858" s="81" t="s">
        <v>467</v>
      </c>
      <c r="F1858" s="84">
        <v>0.85150000000000003</v>
      </c>
    </row>
    <row r="1859" spans="1:6" x14ac:dyDescent="0.25">
      <c r="A1859" s="75" t="s">
        <v>895</v>
      </c>
      <c r="B1859" s="76" t="s">
        <v>1755</v>
      </c>
      <c r="C1859" s="77">
        <v>36059</v>
      </c>
      <c r="D1859" s="78">
        <v>35004</v>
      </c>
      <c r="E1859" s="76" t="s">
        <v>468</v>
      </c>
      <c r="F1859" s="79">
        <v>1.2844</v>
      </c>
    </row>
    <row r="1860" spans="1:6" x14ac:dyDescent="0.25">
      <c r="A1860" s="80" t="s">
        <v>1766</v>
      </c>
      <c r="B1860" s="81" t="s">
        <v>1755</v>
      </c>
      <c r="C1860" s="82">
        <v>36061</v>
      </c>
      <c r="D1860" s="83">
        <v>35614</v>
      </c>
      <c r="E1860" s="81" t="s">
        <v>468</v>
      </c>
      <c r="F1860" s="84">
        <v>1.3388</v>
      </c>
    </row>
    <row r="1861" spans="1:6" x14ac:dyDescent="0.25">
      <c r="A1861" s="75" t="s">
        <v>1767</v>
      </c>
      <c r="B1861" s="76" t="s">
        <v>1755</v>
      </c>
      <c r="C1861" s="77">
        <v>36063</v>
      </c>
      <c r="D1861" s="78">
        <v>15380</v>
      </c>
      <c r="E1861" s="76" t="s">
        <v>468</v>
      </c>
      <c r="F1861" s="79">
        <v>1.0462</v>
      </c>
    </row>
    <row r="1862" spans="1:6" x14ac:dyDescent="0.25">
      <c r="A1862" s="80" t="s">
        <v>1054</v>
      </c>
      <c r="B1862" s="81" t="s">
        <v>1755</v>
      </c>
      <c r="C1862" s="82">
        <v>36065</v>
      </c>
      <c r="D1862" s="83">
        <v>46540</v>
      </c>
      <c r="E1862" s="81" t="s">
        <v>468</v>
      </c>
      <c r="F1862" s="84">
        <v>0.89470000000000005</v>
      </c>
    </row>
    <row r="1863" spans="1:6" x14ac:dyDescent="0.25">
      <c r="A1863" s="75" t="s">
        <v>1768</v>
      </c>
      <c r="B1863" s="76" t="s">
        <v>1755</v>
      </c>
      <c r="C1863" s="77">
        <v>36067</v>
      </c>
      <c r="D1863" s="78">
        <v>45060</v>
      </c>
      <c r="E1863" s="76" t="s">
        <v>468</v>
      </c>
      <c r="F1863" s="79">
        <v>1.0181</v>
      </c>
    </row>
    <row r="1864" spans="1:6" x14ac:dyDescent="0.25">
      <c r="A1864" s="80" t="s">
        <v>1769</v>
      </c>
      <c r="B1864" s="81" t="s">
        <v>1755</v>
      </c>
      <c r="C1864" s="82">
        <v>36069</v>
      </c>
      <c r="D1864" s="83">
        <v>40380</v>
      </c>
      <c r="E1864" s="81" t="s">
        <v>468</v>
      </c>
      <c r="F1864" s="84">
        <v>0.89850000000000008</v>
      </c>
    </row>
    <row r="1865" spans="1:6" x14ac:dyDescent="0.25">
      <c r="A1865" s="75" t="s">
        <v>764</v>
      </c>
      <c r="B1865" s="76" t="s">
        <v>1755</v>
      </c>
      <c r="C1865" s="77">
        <v>36071</v>
      </c>
      <c r="D1865" s="78">
        <v>39100</v>
      </c>
      <c r="E1865" s="76" t="s">
        <v>468</v>
      </c>
      <c r="F1865" s="79">
        <v>1.2319</v>
      </c>
    </row>
    <row r="1866" spans="1:6" x14ac:dyDescent="0.25">
      <c r="A1866" s="80" t="s">
        <v>1354</v>
      </c>
      <c r="B1866" s="81" t="s">
        <v>1755</v>
      </c>
      <c r="C1866" s="82">
        <v>36073</v>
      </c>
      <c r="D1866" s="83">
        <v>40380</v>
      </c>
      <c r="E1866" s="81" t="s">
        <v>468</v>
      </c>
      <c r="F1866" s="84">
        <v>0.89850000000000008</v>
      </c>
    </row>
    <row r="1867" spans="1:6" x14ac:dyDescent="0.25">
      <c r="A1867" s="75" t="s">
        <v>1770</v>
      </c>
      <c r="B1867" s="76" t="s">
        <v>1755</v>
      </c>
      <c r="C1867" s="77">
        <v>36075</v>
      </c>
      <c r="D1867" s="78">
        <v>45060</v>
      </c>
      <c r="E1867" s="76" t="s">
        <v>468</v>
      </c>
      <c r="F1867" s="79">
        <v>1.0181</v>
      </c>
    </row>
    <row r="1868" spans="1:6" x14ac:dyDescent="0.25">
      <c r="A1868" s="80" t="s">
        <v>1470</v>
      </c>
      <c r="B1868" s="81" t="s">
        <v>1755</v>
      </c>
      <c r="C1868" s="82">
        <v>36077</v>
      </c>
      <c r="D1868" s="83">
        <v>99933</v>
      </c>
      <c r="E1868" s="81" t="s">
        <v>467</v>
      </c>
      <c r="F1868" s="84">
        <v>0.85150000000000003</v>
      </c>
    </row>
    <row r="1869" spans="1:6" x14ac:dyDescent="0.25">
      <c r="A1869" s="75" t="s">
        <v>902</v>
      </c>
      <c r="B1869" s="76" t="s">
        <v>1755</v>
      </c>
      <c r="C1869" s="77">
        <v>36079</v>
      </c>
      <c r="D1869" s="78">
        <v>35614</v>
      </c>
      <c r="E1869" s="76" t="s">
        <v>468</v>
      </c>
      <c r="F1869" s="79">
        <v>1.3388</v>
      </c>
    </row>
    <row r="1870" spans="1:6" x14ac:dyDescent="0.25">
      <c r="A1870" s="80" t="s">
        <v>1771</v>
      </c>
      <c r="B1870" s="81" t="s">
        <v>1755</v>
      </c>
      <c r="C1870" s="82">
        <v>36081</v>
      </c>
      <c r="D1870" s="83">
        <v>35614</v>
      </c>
      <c r="E1870" s="81" t="s">
        <v>468</v>
      </c>
      <c r="F1870" s="84">
        <v>1.3388</v>
      </c>
    </row>
    <row r="1871" spans="1:6" x14ac:dyDescent="0.25">
      <c r="A1871" s="75" t="s">
        <v>1772</v>
      </c>
      <c r="B1871" s="76" t="s">
        <v>1755</v>
      </c>
      <c r="C1871" s="77">
        <v>36083</v>
      </c>
      <c r="D1871" s="78">
        <v>10580</v>
      </c>
      <c r="E1871" s="76" t="s">
        <v>468</v>
      </c>
      <c r="F1871" s="79">
        <v>0.82479999999999998</v>
      </c>
    </row>
    <row r="1872" spans="1:6" x14ac:dyDescent="0.25">
      <c r="A1872" s="80" t="s">
        <v>992</v>
      </c>
      <c r="B1872" s="81" t="s">
        <v>1755</v>
      </c>
      <c r="C1872" s="82">
        <v>36085</v>
      </c>
      <c r="D1872" s="83">
        <v>35614</v>
      </c>
      <c r="E1872" s="81" t="s">
        <v>468</v>
      </c>
      <c r="F1872" s="84">
        <v>1.3388</v>
      </c>
    </row>
    <row r="1873" spans="1:6" x14ac:dyDescent="0.25">
      <c r="A1873" s="75" t="s">
        <v>1773</v>
      </c>
      <c r="B1873" s="76" t="s">
        <v>1755</v>
      </c>
      <c r="C1873" s="77">
        <v>36087</v>
      </c>
      <c r="D1873" s="78">
        <v>35614</v>
      </c>
      <c r="E1873" s="76" t="s">
        <v>468</v>
      </c>
      <c r="F1873" s="79">
        <v>1.3388</v>
      </c>
    </row>
    <row r="1874" spans="1:6" x14ac:dyDescent="0.25">
      <c r="A1874" s="80" t="s">
        <v>1774</v>
      </c>
      <c r="B1874" s="81" t="s">
        <v>1755</v>
      </c>
      <c r="C1874" s="82">
        <v>36089</v>
      </c>
      <c r="D1874" s="83">
        <v>99933</v>
      </c>
      <c r="E1874" s="81" t="s">
        <v>467</v>
      </c>
      <c r="F1874" s="84">
        <v>0.85150000000000003</v>
      </c>
    </row>
    <row r="1875" spans="1:6" x14ac:dyDescent="0.25">
      <c r="A1875" s="75" t="s">
        <v>1775</v>
      </c>
      <c r="B1875" s="76" t="s">
        <v>1755</v>
      </c>
      <c r="C1875" s="77">
        <v>36091</v>
      </c>
      <c r="D1875" s="78">
        <v>10580</v>
      </c>
      <c r="E1875" s="76" t="s">
        <v>468</v>
      </c>
      <c r="F1875" s="79">
        <v>0.82479999999999998</v>
      </c>
    </row>
    <row r="1876" spans="1:6" x14ac:dyDescent="0.25">
      <c r="A1876" s="80" t="s">
        <v>1776</v>
      </c>
      <c r="B1876" s="81" t="s">
        <v>1755</v>
      </c>
      <c r="C1876" s="82">
        <v>36093</v>
      </c>
      <c r="D1876" s="83">
        <v>10580</v>
      </c>
      <c r="E1876" s="81" t="s">
        <v>468</v>
      </c>
      <c r="F1876" s="84">
        <v>0.82479999999999998</v>
      </c>
    </row>
    <row r="1877" spans="1:6" x14ac:dyDescent="0.25">
      <c r="A1877" s="75" t="s">
        <v>1777</v>
      </c>
      <c r="B1877" s="76" t="s">
        <v>1755</v>
      </c>
      <c r="C1877" s="77">
        <v>36095</v>
      </c>
      <c r="D1877" s="78">
        <v>10580</v>
      </c>
      <c r="E1877" s="76" t="s">
        <v>468</v>
      </c>
      <c r="F1877" s="79">
        <v>0.82479999999999998</v>
      </c>
    </row>
    <row r="1878" spans="1:6" x14ac:dyDescent="0.25">
      <c r="A1878" s="80" t="s">
        <v>1106</v>
      </c>
      <c r="B1878" s="81" t="s">
        <v>1755</v>
      </c>
      <c r="C1878" s="82">
        <v>36097</v>
      </c>
      <c r="D1878" s="83">
        <v>99933</v>
      </c>
      <c r="E1878" s="81" t="s">
        <v>467</v>
      </c>
      <c r="F1878" s="84">
        <v>0.85150000000000003</v>
      </c>
    </row>
    <row r="1879" spans="1:6" x14ac:dyDescent="0.25">
      <c r="A1879" s="75" t="s">
        <v>1778</v>
      </c>
      <c r="B1879" s="76" t="s">
        <v>1755</v>
      </c>
      <c r="C1879" s="77">
        <v>36099</v>
      </c>
      <c r="D1879" s="78">
        <v>99933</v>
      </c>
      <c r="E1879" s="76" t="s">
        <v>467</v>
      </c>
      <c r="F1879" s="79">
        <v>0.85150000000000003</v>
      </c>
    </row>
    <row r="1880" spans="1:6" x14ac:dyDescent="0.25">
      <c r="A1880" s="80" t="s">
        <v>1148</v>
      </c>
      <c r="B1880" s="81" t="s">
        <v>1755</v>
      </c>
      <c r="C1880" s="82">
        <v>36101</v>
      </c>
      <c r="D1880" s="83">
        <v>99933</v>
      </c>
      <c r="E1880" s="81" t="s">
        <v>467</v>
      </c>
      <c r="F1880" s="84">
        <v>0.85150000000000003</v>
      </c>
    </row>
    <row r="1881" spans="1:6" x14ac:dyDescent="0.25">
      <c r="A1881" s="75" t="s">
        <v>1416</v>
      </c>
      <c r="B1881" s="76" t="s">
        <v>1755</v>
      </c>
      <c r="C1881" s="77">
        <v>36103</v>
      </c>
      <c r="D1881" s="78">
        <v>35004</v>
      </c>
      <c r="E1881" s="76" t="s">
        <v>468</v>
      </c>
      <c r="F1881" s="79">
        <v>1.2844</v>
      </c>
    </row>
    <row r="1882" spans="1:6" x14ac:dyDescent="0.25">
      <c r="A1882" s="80" t="s">
        <v>1149</v>
      </c>
      <c r="B1882" s="81" t="s">
        <v>1755</v>
      </c>
      <c r="C1882" s="82">
        <v>36105</v>
      </c>
      <c r="D1882" s="83">
        <v>99933</v>
      </c>
      <c r="E1882" s="81" t="s">
        <v>467</v>
      </c>
      <c r="F1882" s="84">
        <v>0.85150000000000003</v>
      </c>
    </row>
    <row r="1883" spans="1:6" x14ac:dyDescent="0.25">
      <c r="A1883" s="75" t="s">
        <v>1779</v>
      </c>
      <c r="B1883" s="76" t="s">
        <v>1755</v>
      </c>
      <c r="C1883" s="77">
        <v>36107</v>
      </c>
      <c r="D1883" s="78">
        <v>13780</v>
      </c>
      <c r="E1883" s="76" t="s">
        <v>468</v>
      </c>
      <c r="F1883" s="79">
        <v>0.82609999999999995</v>
      </c>
    </row>
    <row r="1884" spans="1:6" x14ac:dyDescent="0.25">
      <c r="A1884" s="80" t="s">
        <v>1780</v>
      </c>
      <c r="B1884" s="81" t="s">
        <v>1755</v>
      </c>
      <c r="C1884" s="82">
        <v>36109</v>
      </c>
      <c r="D1884" s="83">
        <v>27060</v>
      </c>
      <c r="E1884" s="81" t="s">
        <v>468</v>
      </c>
      <c r="F1884" s="84">
        <v>1.0862000000000001</v>
      </c>
    </row>
    <row r="1885" spans="1:6" x14ac:dyDescent="0.25">
      <c r="A1885" s="75" t="s">
        <v>1781</v>
      </c>
      <c r="B1885" s="76" t="s">
        <v>1755</v>
      </c>
      <c r="C1885" s="77">
        <v>36111</v>
      </c>
      <c r="D1885" s="78">
        <v>28740</v>
      </c>
      <c r="E1885" s="76" t="s">
        <v>468</v>
      </c>
      <c r="F1885" s="79">
        <v>0.9708</v>
      </c>
    </row>
    <row r="1886" spans="1:6" x14ac:dyDescent="0.25">
      <c r="A1886" s="80" t="s">
        <v>1014</v>
      </c>
      <c r="B1886" s="81" t="s">
        <v>1755</v>
      </c>
      <c r="C1886" s="82">
        <v>36113</v>
      </c>
      <c r="D1886" s="83">
        <v>24020</v>
      </c>
      <c r="E1886" s="81" t="s">
        <v>468</v>
      </c>
      <c r="F1886" s="84">
        <v>0.76500000000000001</v>
      </c>
    </row>
    <row r="1887" spans="1:6" x14ac:dyDescent="0.25">
      <c r="A1887" s="75" t="s">
        <v>628</v>
      </c>
      <c r="B1887" s="76" t="s">
        <v>1755</v>
      </c>
      <c r="C1887" s="77">
        <v>36115</v>
      </c>
      <c r="D1887" s="78">
        <v>24020</v>
      </c>
      <c r="E1887" s="76" t="s">
        <v>468</v>
      </c>
      <c r="F1887" s="79">
        <v>0.76500000000000001</v>
      </c>
    </row>
    <row r="1888" spans="1:6" x14ac:dyDescent="0.25">
      <c r="A1888" s="80" t="s">
        <v>1015</v>
      </c>
      <c r="B1888" s="81" t="s">
        <v>1755</v>
      </c>
      <c r="C1888" s="82">
        <v>36117</v>
      </c>
      <c r="D1888" s="83">
        <v>40380</v>
      </c>
      <c r="E1888" s="81" t="s">
        <v>468</v>
      </c>
      <c r="F1888" s="84">
        <v>0.89850000000000008</v>
      </c>
    </row>
    <row r="1889" spans="1:6" x14ac:dyDescent="0.25">
      <c r="A1889" s="75" t="s">
        <v>1782</v>
      </c>
      <c r="B1889" s="76" t="s">
        <v>1755</v>
      </c>
      <c r="C1889" s="77">
        <v>36119</v>
      </c>
      <c r="D1889" s="78">
        <v>35614</v>
      </c>
      <c r="E1889" s="76" t="s">
        <v>468</v>
      </c>
      <c r="F1889" s="79">
        <v>1.3388</v>
      </c>
    </row>
    <row r="1890" spans="1:6" x14ac:dyDescent="0.25">
      <c r="A1890" s="80" t="s">
        <v>1783</v>
      </c>
      <c r="B1890" s="81" t="s">
        <v>1755</v>
      </c>
      <c r="C1890" s="82">
        <v>36121</v>
      </c>
      <c r="D1890" s="83">
        <v>99933</v>
      </c>
      <c r="E1890" s="81" t="s">
        <v>467</v>
      </c>
      <c r="F1890" s="84">
        <v>0.85150000000000003</v>
      </c>
    </row>
    <row r="1891" spans="1:6" x14ac:dyDescent="0.25">
      <c r="A1891" s="75" t="s">
        <v>1784</v>
      </c>
      <c r="B1891" s="76" t="s">
        <v>1755</v>
      </c>
      <c r="C1891" s="77">
        <v>36123</v>
      </c>
      <c r="D1891" s="78">
        <v>40380</v>
      </c>
      <c r="E1891" s="76" t="s">
        <v>468</v>
      </c>
      <c r="F1891" s="79">
        <v>0.89850000000000008</v>
      </c>
    </row>
    <row r="1892" spans="1:6" x14ac:dyDescent="0.25">
      <c r="A1892" s="80" t="s">
        <v>1785</v>
      </c>
      <c r="B1892" s="81" t="s">
        <v>1786</v>
      </c>
      <c r="C1892" s="82">
        <v>37001</v>
      </c>
      <c r="D1892" s="83">
        <v>15500</v>
      </c>
      <c r="E1892" s="81" t="s">
        <v>468</v>
      </c>
      <c r="F1892" s="84">
        <v>0.86890000000000001</v>
      </c>
    </row>
    <row r="1893" spans="1:6" x14ac:dyDescent="0.25">
      <c r="A1893" s="75" t="s">
        <v>1063</v>
      </c>
      <c r="B1893" s="76" t="s">
        <v>1786</v>
      </c>
      <c r="C1893" s="77">
        <v>37003</v>
      </c>
      <c r="D1893" s="78">
        <v>25860</v>
      </c>
      <c r="E1893" s="76" t="s">
        <v>468</v>
      </c>
      <c r="F1893" s="79">
        <v>0.8528</v>
      </c>
    </row>
    <row r="1894" spans="1:6" x14ac:dyDescent="0.25">
      <c r="A1894" s="80" t="s">
        <v>1787</v>
      </c>
      <c r="B1894" s="81" t="s">
        <v>1786</v>
      </c>
      <c r="C1894" s="82">
        <v>37005</v>
      </c>
      <c r="D1894" s="83">
        <v>99934</v>
      </c>
      <c r="E1894" s="81" t="s">
        <v>467</v>
      </c>
      <c r="F1894" s="84">
        <v>0.80200000000000005</v>
      </c>
    </row>
    <row r="1895" spans="1:6" x14ac:dyDescent="0.25">
      <c r="A1895" s="75" t="s">
        <v>1788</v>
      </c>
      <c r="B1895" s="76" t="s">
        <v>1786</v>
      </c>
      <c r="C1895" s="77">
        <v>37007</v>
      </c>
      <c r="D1895" s="78">
        <v>16740</v>
      </c>
      <c r="E1895" s="76" t="s">
        <v>468</v>
      </c>
      <c r="F1895" s="79">
        <v>0.94930000000000003</v>
      </c>
    </row>
    <row r="1896" spans="1:6" x14ac:dyDescent="0.25">
      <c r="A1896" s="80" t="s">
        <v>1789</v>
      </c>
      <c r="B1896" s="81" t="s">
        <v>1786</v>
      </c>
      <c r="C1896" s="82">
        <v>37009</v>
      </c>
      <c r="D1896" s="83">
        <v>99934</v>
      </c>
      <c r="E1896" s="81" t="s">
        <v>467</v>
      </c>
      <c r="F1896" s="84">
        <v>0.80200000000000005</v>
      </c>
    </row>
    <row r="1897" spans="1:6" x14ac:dyDescent="0.25">
      <c r="A1897" s="75" t="s">
        <v>1790</v>
      </c>
      <c r="B1897" s="76" t="s">
        <v>1786</v>
      </c>
      <c r="C1897" s="77">
        <v>37011</v>
      </c>
      <c r="D1897" s="78">
        <v>99934</v>
      </c>
      <c r="E1897" s="76" t="s">
        <v>2</v>
      </c>
      <c r="F1897" s="79">
        <v>0.80200000000000005</v>
      </c>
    </row>
    <row r="1898" spans="1:6" x14ac:dyDescent="0.25">
      <c r="A1898" s="80" t="s">
        <v>1791</v>
      </c>
      <c r="B1898" s="81" t="s">
        <v>1786</v>
      </c>
      <c r="C1898" s="82">
        <v>37013</v>
      </c>
      <c r="D1898" s="83">
        <v>99934</v>
      </c>
      <c r="E1898" s="81" t="s">
        <v>467</v>
      </c>
      <c r="F1898" s="84">
        <v>0.80200000000000005</v>
      </c>
    </row>
    <row r="1899" spans="1:6" x14ac:dyDescent="0.25">
      <c r="A1899" s="75" t="s">
        <v>1792</v>
      </c>
      <c r="B1899" s="76" t="s">
        <v>1786</v>
      </c>
      <c r="C1899" s="77">
        <v>37015</v>
      </c>
      <c r="D1899" s="78">
        <v>99934</v>
      </c>
      <c r="E1899" s="76" t="s">
        <v>467</v>
      </c>
      <c r="F1899" s="79">
        <v>0.80200000000000005</v>
      </c>
    </row>
    <row r="1900" spans="1:6" x14ac:dyDescent="0.25">
      <c r="A1900" s="80" t="s">
        <v>1793</v>
      </c>
      <c r="B1900" s="81" t="s">
        <v>1786</v>
      </c>
      <c r="C1900" s="82">
        <v>37017</v>
      </c>
      <c r="D1900" s="83">
        <v>99934</v>
      </c>
      <c r="E1900" s="81" t="s">
        <v>467</v>
      </c>
      <c r="F1900" s="84">
        <v>0.80200000000000005</v>
      </c>
    </row>
    <row r="1901" spans="1:6" x14ac:dyDescent="0.25">
      <c r="A1901" s="75" t="s">
        <v>1794</v>
      </c>
      <c r="B1901" s="76" t="s">
        <v>1786</v>
      </c>
      <c r="C1901" s="77">
        <v>37019</v>
      </c>
      <c r="D1901" s="78">
        <v>34820</v>
      </c>
      <c r="E1901" s="76" t="s">
        <v>468</v>
      </c>
      <c r="F1901" s="79">
        <v>0.85599999999999998</v>
      </c>
    </row>
    <row r="1902" spans="1:6" x14ac:dyDescent="0.25">
      <c r="A1902" s="80" t="s">
        <v>1795</v>
      </c>
      <c r="B1902" s="81" t="s">
        <v>1786</v>
      </c>
      <c r="C1902" s="82">
        <v>37021</v>
      </c>
      <c r="D1902" s="83">
        <v>11700</v>
      </c>
      <c r="E1902" s="81" t="s">
        <v>468</v>
      </c>
      <c r="F1902" s="84">
        <v>0.85470000000000002</v>
      </c>
    </row>
    <row r="1903" spans="1:6" x14ac:dyDescent="0.25">
      <c r="A1903" s="75" t="s">
        <v>927</v>
      </c>
      <c r="B1903" s="76" t="s">
        <v>1786</v>
      </c>
      <c r="C1903" s="77">
        <v>37023</v>
      </c>
      <c r="D1903" s="78">
        <v>25860</v>
      </c>
      <c r="E1903" s="76" t="s">
        <v>468</v>
      </c>
      <c r="F1903" s="79">
        <v>0.8528</v>
      </c>
    </row>
    <row r="1904" spans="1:6" x14ac:dyDescent="0.25">
      <c r="A1904" s="80" t="s">
        <v>1796</v>
      </c>
      <c r="B1904" s="81" t="s">
        <v>1786</v>
      </c>
      <c r="C1904" s="82">
        <v>37025</v>
      </c>
      <c r="D1904" s="83">
        <v>16740</v>
      </c>
      <c r="E1904" s="81" t="s">
        <v>468</v>
      </c>
      <c r="F1904" s="84">
        <v>0.94930000000000003</v>
      </c>
    </row>
    <row r="1905" spans="1:6" x14ac:dyDescent="0.25">
      <c r="A1905" s="75" t="s">
        <v>1284</v>
      </c>
      <c r="B1905" s="76" t="s">
        <v>1786</v>
      </c>
      <c r="C1905" s="77">
        <v>37027</v>
      </c>
      <c r="D1905" s="78">
        <v>25860</v>
      </c>
      <c r="E1905" s="76" t="s">
        <v>468</v>
      </c>
      <c r="F1905" s="79">
        <v>0.8528</v>
      </c>
    </row>
    <row r="1906" spans="1:6" x14ac:dyDescent="0.25">
      <c r="A1906" s="80" t="s">
        <v>929</v>
      </c>
      <c r="B1906" s="81" t="s">
        <v>1786</v>
      </c>
      <c r="C1906" s="82">
        <v>37029</v>
      </c>
      <c r="D1906" s="83">
        <v>47260</v>
      </c>
      <c r="E1906" s="81" t="s">
        <v>468</v>
      </c>
      <c r="F1906" s="84">
        <v>0.89080000000000004</v>
      </c>
    </row>
    <row r="1907" spans="1:6" x14ac:dyDescent="0.25">
      <c r="A1907" s="75" t="s">
        <v>1797</v>
      </c>
      <c r="B1907" s="76" t="s">
        <v>1786</v>
      </c>
      <c r="C1907" s="77">
        <v>37031</v>
      </c>
      <c r="D1907" s="78">
        <v>99934</v>
      </c>
      <c r="E1907" s="76" t="s">
        <v>467</v>
      </c>
      <c r="F1907" s="79">
        <v>0.80200000000000005</v>
      </c>
    </row>
    <row r="1908" spans="1:6" x14ac:dyDescent="0.25">
      <c r="A1908" s="80" t="s">
        <v>1798</v>
      </c>
      <c r="B1908" s="81" t="s">
        <v>1786</v>
      </c>
      <c r="C1908" s="82">
        <v>37033</v>
      </c>
      <c r="D1908" s="83">
        <v>99934</v>
      </c>
      <c r="E1908" s="81" t="s">
        <v>467</v>
      </c>
      <c r="F1908" s="84">
        <v>0.80200000000000005</v>
      </c>
    </row>
    <row r="1909" spans="1:6" x14ac:dyDescent="0.25">
      <c r="A1909" s="75" t="s">
        <v>1799</v>
      </c>
      <c r="B1909" s="76" t="s">
        <v>1786</v>
      </c>
      <c r="C1909" s="77">
        <v>37035</v>
      </c>
      <c r="D1909" s="78">
        <v>25860</v>
      </c>
      <c r="E1909" s="76" t="s">
        <v>468</v>
      </c>
      <c r="F1909" s="79">
        <v>0.8528</v>
      </c>
    </row>
    <row r="1910" spans="1:6" x14ac:dyDescent="0.25">
      <c r="A1910" s="80" t="s">
        <v>933</v>
      </c>
      <c r="B1910" s="81" t="s">
        <v>1786</v>
      </c>
      <c r="C1910" s="82">
        <v>37037</v>
      </c>
      <c r="D1910" s="83">
        <v>20500</v>
      </c>
      <c r="E1910" s="81" t="s">
        <v>468</v>
      </c>
      <c r="F1910" s="84">
        <v>0.96799999999999997</v>
      </c>
    </row>
    <row r="1911" spans="1:6" x14ac:dyDescent="0.25">
      <c r="A1911" s="75" t="s">
        <v>573</v>
      </c>
      <c r="B1911" s="76" t="s">
        <v>1786</v>
      </c>
      <c r="C1911" s="77">
        <v>37039</v>
      </c>
      <c r="D1911" s="78">
        <v>99934</v>
      </c>
      <c r="E1911" s="76" t="s">
        <v>467</v>
      </c>
      <c r="F1911" s="79">
        <v>0.80200000000000005</v>
      </c>
    </row>
    <row r="1912" spans="1:6" x14ac:dyDescent="0.25">
      <c r="A1912" s="80" t="s">
        <v>1800</v>
      </c>
      <c r="B1912" s="81" t="s">
        <v>1786</v>
      </c>
      <c r="C1912" s="82">
        <v>37041</v>
      </c>
      <c r="D1912" s="83">
        <v>99934</v>
      </c>
      <c r="E1912" s="81" t="s">
        <v>467</v>
      </c>
      <c r="F1912" s="84">
        <v>0.80200000000000005</v>
      </c>
    </row>
    <row r="1913" spans="1:6" x14ac:dyDescent="0.25">
      <c r="A1913" s="75" t="s">
        <v>577</v>
      </c>
      <c r="B1913" s="76" t="s">
        <v>1786</v>
      </c>
      <c r="C1913" s="77">
        <v>37043</v>
      </c>
      <c r="D1913" s="78">
        <v>99934</v>
      </c>
      <c r="E1913" s="76" t="s">
        <v>467</v>
      </c>
      <c r="F1913" s="79">
        <v>0.80200000000000005</v>
      </c>
    </row>
    <row r="1914" spans="1:6" x14ac:dyDescent="0.25">
      <c r="A1914" s="80" t="s">
        <v>687</v>
      </c>
      <c r="B1914" s="81" t="s">
        <v>1786</v>
      </c>
      <c r="C1914" s="82">
        <v>37045</v>
      </c>
      <c r="D1914" s="83">
        <v>99934</v>
      </c>
      <c r="E1914" s="81" t="s">
        <v>2</v>
      </c>
      <c r="F1914" s="84">
        <v>0.80200000000000005</v>
      </c>
    </row>
    <row r="1915" spans="1:6" x14ac:dyDescent="0.25">
      <c r="A1915" s="75" t="s">
        <v>1801</v>
      </c>
      <c r="B1915" s="76" t="s">
        <v>1786</v>
      </c>
      <c r="C1915" s="77">
        <v>37047</v>
      </c>
      <c r="D1915" s="78">
        <v>99934</v>
      </c>
      <c r="E1915" s="76" t="s">
        <v>2</v>
      </c>
      <c r="F1915" s="79">
        <v>0.80200000000000005</v>
      </c>
    </row>
    <row r="1916" spans="1:6" x14ac:dyDescent="0.25">
      <c r="A1916" s="80" t="s">
        <v>1802</v>
      </c>
      <c r="B1916" s="81" t="s">
        <v>1786</v>
      </c>
      <c r="C1916" s="82">
        <v>37049</v>
      </c>
      <c r="D1916" s="83">
        <v>35100</v>
      </c>
      <c r="E1916" s="81" t="s">
        <v>468</v>
      </c>
      <c r="F1916" s="84">
        <v>0.82240000000000002</v>
      </c>
    </row>
    <row r="1917" spans="1:6" x14ac:dyDescent="0.25">
      <c r="A1917" s="75" t="s">
        <v>1072</v>
      </c>
      <c r="B1917" s="76" t="s">
        <v>1786</v>
      </c>
      <c r="C1917" s="77">
        <v>37051</v>
      </c>
      <c r="D1917" s="78">
        <v>22180</v>
      </c>
      <c r="E1917" s="76" t="s">
        <v>468</v>
      </c>
      <c r="F1917" s="79">
        <v>0.85019999999999996</v>
      </c>
    </row>
    <row r="1918" spans="1:6" x14ac:dyDescent="0.25">
      <c r="A1918" s="80" t="s">
        <v>1803</v>
      </c>
      <c r="B1918" s="81" t="s">
        <v>1786</v>
      </c>
      <c r="C1918" s="82">
        <v>37053</v>
      </c>
      <c r="D1918" s="83">
        <v>47260</v>
      </c>
      <c r="E1918" s="81" t="s">
        <v>468</v>
      </c>
      <c r="F1918" s="84">
        <v>0.89080000000000004</v>
      </c>
    </row>
    <row r="1919" spans="1:6" x14ac:dyDescent="0.25">
      <c r="A1919" s="75" t="s">
        <v>1804</v>
      </c>
      <c r="B1919" s="76" t="s">
        <v>1786</v>
      </c>
      <c r="C1919" s="77">
        <v>37055</v>
      </c>
      <c r="D1919" s="78">
        <v>99934</v>
      </c>
      <c r="E1919" s="76" t="s">
        <v>467</v>
      </c>
      <c r="F1919" s="79">
        <v>0.80200000000000005</v>
      </c>
    </row>
    <row r="1920" spans="1:6" x14ac:dyDescent="0.25">
      <c r="A1920" s="80" t="s">
        <v>1805</v>
      </c>
      <c r="B1920" s="81" t="s">
        <v>1786</v>
      </c>
      <c r="C1920" s="82">
        <v>37057</v>
      </c>
      <c r="D1920" s="83">
        <v>49180</v>
      </c>
      <c r="E1920" s="81" t="s">
        <v>468</v>
      </c>
      <c r="F1920" s="84">
        <v>0.91900000000000004</v>
      </c>
    </row>
    <row r="1921" spans="1:6" x14ac:dyDescent="0.25">
      <c r="A1921" s="75" t="s">
        <v>1806</v>
      </c>
      <c r="B1921" s="76" t="s">
        <v>1786</v>
      </c>
      <c r="C1921" s="77">
        <v>37059</v>
      </c>
      <c r="D1921" s="78">
        <v>49180</v>
      </c>
      <c r="E1921" s="76" t="s">
        <v>468</v>
      </c>
      <c r="F1921" s="79">
        <v>0.91900000000000004</v>
      </c>
    </row>
    <row r="1922" spans="1:6" x14ac:dyDescent="0.25">
      <c r="A1922" s="80" t="s">
        <v>1807</v>
      </c>
      <c r="B1922" s="81" t="s">
        <v>1786</v>
      </c>
      <c r="C1922" s="82">
        <v>37061</v>
      </c>
      <c r="D1922" s="83">
        <v>99934</v>
      </c>
      <c r="E1922" s="81" t="s">
        <v>467</v>
      </c>
      <c r="F1922" s="84">
        <v>0.80200000000000005</v>
      </c>
    </row>
    <row r="1923" spans="1:6" x14ac:dyDescent="0.25">
      <c r="A1923" s="75" t="s">
        <v>1808</v>
      </c>
      <c r="B1923" s="76" t="s">
        <v>1786</v>
      </c>
      <c r="C1923" s="77">
        <v>37063</v>
      </c>
      <c r="D1923" s="78">
        <v>20500</v>
      </c>
      <c r="E1923" s="76" t="s">
        <v>468</v>
      </c>
      <c r="F1923" s="79">
        <v>0.96799999999999997</v>
      </c>
    </row>
    <row r="1924" spans="1:6" x14ac:dyDescent="0.25">
      <c r="A1924" s="80" t="s">
        <v>1809</v>
      </c>
      <c r="B1924" s="81" t="s">
        <v>1786</v>
      </c>
      <c r="C1924" s="82">
        <v>37065</v>
      </c>
      <c r="D1924" s="83">
        <v>40580</v>
      </c>
      <c r="E1924" s="81" t="s">
        <v>468</v>
      </c>
      <c r="F1924" s="84">
        <v>0.84309999999999996</v>
      </c>
    </row>
    <row r="1925" spans="1:6" x14ac:dyDescent="0.25">
      <c r="A1925" s="75" t="s">
        <v>956</v>
      </c>
      <c r="B1925" s="76" t="s">
        <v>1786</v>
      </c>
      <c r="C1925" s="77">
        <v>37067</v>
      </c>
      <c r="D1925" s="78">
        <v>49180</v>
      </c>
      <c r="E1925" s="76" t="s">
        <v>468</v>
      </c>
      <c r="F1925" s="79">
        <v>0.91900000000000004</v>
      </c>
    </row>
    <row r="1926" spans="1:6" x14ac:dyDescent="0.25">
      <c r="A1926" s="80" t="s">
        <v>593</v>
      </c>
      <c r="B1926" s="81" t="s">
        <v>1786</v>
      </c>
      <c r="C1926" s="82">
        <v>37069</v>
      </c>
      <c r="D1926" s="83">
        <v>39580</v>
      </c>
      <c r="E1926" s="81" t="s">
        <v>468</v>
      </c>
      <c r="F1926" s="84">
        <v>0.94479999999999997</v>
      </c>
    </row>
    <row r="1927" spans="1:6" x14ac:dyDescent="0.25">
      <c r="A1927" s="75" t="s">
        <v>1810</v>
      </c>
      <c r="B1927" s="76" t="s">
        <v>1786</v>
      </c>
      <c r="C1927" s="77">
        <v>37071</v>
      </c>
      <c r="D1927" s="78">
        <v>16740</v>
      </c>
      <c r="E1927" s="76" t="s">
        <v>468</v>
      </c>
      <c r="F1927" s="79">
        <v>0.94930000000000003</v>
      </c>
    </row>
    <row r="1928" spans="1:6" x14ac:dyDescent="0.25">
      <c r="A1928" s="80" t="s">
        <v>1811</v>
      </c>
      <c r="B1928" s="81" t="s">
        <v>1786</v>
      </c>
      <c r="C1928" s="82">
        <v>37073</v>
      </c>
      <c r="D1928" s="83">
        <v>47260</v>
      </c>
      <c r="E1928" s="81" t="s">
        <v>468</v>
      </c>
      <c r="F1928" s="84">
        <v>0.89080000000000004</v>
      </c>
    </row>
    <row r="1929" spans="1:6" x14ac:dyDescent="0.25">
      <c r="A1929" s="75" t="s">
        <v>666</v>
      </c>
      <c r="B1929" s="76" t="s">
        <v>1786</v>
      </c>
      <c r="C1929" s="77">
        <v>37075</v>
      </c>
      <c r="D1929" s="78">
        <v>99934</v>
      </c>
      <c r="E1929" s="76" t="s">
        <v>467</v>
      </c>
      <c r="F1929" s="79">
        <v>0.80200000000000005</v>
      </c>
    </row>
    <row r="1930" spans="1:6" x14ac:dyDescent="0.25">
      <c r="A1930" s="80" t="s">
        <v>1812</v>
      </c>
      <c r="B1930" s="81" t="s">
        <v>1786</v>
      </c>
      <c r="C1930" s="82">
        <v>37077</v>
      </c>
      <c r="D1930" s="83">
        <v>20500</v>
      </c>
      <c r="E1930" s="81" t="s">
        <v>468</v>
      </c>
      <c r="F1930" s="84">
        <v>0.96799999999999997</v>
      </c>
    </row>
    <row r="1931" spans="1:6" x14ac:dyDescent="0.25">
      <c r="A1931" s="75" t="s">
        <v>595</v>
      </c>
      <c r="B1931" s="76" t="s">
        <v>1786</v>
      </c>
      <c r="C1931" s="77">
        <v>37079</v>
      </c>
      <c r="D1931" s="78">
        <v>99934</v>
      </c>
      <c r="E1931" s="76" t="s">
        <v>467</v>
      </c>
      <c r="F1931" s="79">
        <v>0.80200000000000005</v>
      </c>
    </row>
    <row r="1932" spans="1:6" x14ac:dyDescent="0.25">
      <c r="A1932" s="80" t="s">
        <v>1813</v>
      </c>
      <c r="B1932" s="81" t="s">
        <v>1786</v>
      </c>
      <c r="C1932" s="82">
        <v>37081</v>
      </c>
      <c r="D1932" s="83">
        <v>24660</v>
      </c>
      <c r="E1932" s="81" t="s">
        <v>468</v>
      </c>
      <c r="F1932" s="84">
        <v>0.89490000000000003</v>
      </c>
    </row>
    <row r="1933" spans="1:6" x14ac:dyDescent="0.25">
      <c r="A1933" s="75" t="s">
        <v>1814</v>
      </c>
      <c r="B1933" s="76" t="s">
        <v>1786</v>
      </c>
      <c r="C1933" s="77">
        <v>37083</v>
      </c>
      <c r="D1933" s="78">
        <v>99934</v>
      </c>
      <c r="E1933" s="76" t="s">
        <v>467</v>
      </c>
      <c r="F1933" s="79">
        <v>0.80200000000000005</v>
      </c>
    </row>
    <row r="1934" spans="1:6" x14ac:dyDescent="0.25">
      <c r="A1934" s="80" t="s">
        <v>1815</v>
      </c>
      <c r="B1934" s="81" t="s">
        <v>1786</v>
      </c>
      <c r="C1934" s="82">
        <v>37085</v>
      </c>
      <c r="D1934" s="83">
        <v>22180</v>
      </c>
      <c r="E1934" s="81" t="s">
        <v>468</v>
      </c>
      <c r="F1934" s="84">
        <v>0.85019999999999996</v>
      </c>
    </row>
    <row r="1935" spans="1:6" x14ac:dyDescent="0.25">
      <c r="A1935" s="75" t="s">
        <v>1816</v>
      </c>
      <c r="B1935" s="76" t="s">
        <v>1786</v>
      </c>
      <c r="C1935" s="77">
        <v>37087</v>
      </c>
      <c r="D1935" s="78">
        <v>11700</v>
      </c>
      <c r="E1935" s="76" t="s">
        <v>468</v>
      </c>
      <c r="F1935" s="79">
        <v>0.85470000000000002</v>
      </c>
    </row>
    <row r="1936" spans="1:6" x14ac:dyDescent="0.25">
      <c r="A1936" s="80" t="s">
        <v>1081</v>
      </c>
      <c r="B1936" s="81" t="s">
        <v>1786</v>
      </c>
      <c r="C1936" s="82">
        <v>37089</v>
      </c>
      <c r="D1936" s="83">
        <v>11700</v>
      </c>
      <c r="E1936" s="81" t="s">
        <v>468</v>
      </c>
      <c r="F1936" s="84">
        <v>0.85470000000000002</v>
      </c>
    </row>
    <row r="1937" spans="1:6" x14ac:dyDescent="0.25">
      <c r="A1937" s="75" t="s">
        <v>1817</v>
      </c>
      <c r="B1937" s="76" t="s">
        <v>1786</v>
      </c>
      <c r="C1937" s="77">
        <v>37091</v>
      </c>
      <c r="D1937" s="78">
        <v>99934</v>
      </c>
      <c r="E1937" s="76" t="s">
        <v>467</v>
      </c>
      <c r="F1937" s="79">
        <v>0.80200000000000005</v>
      </c>
    </row>
    <row r="1938" spans="1:6" x14ac:dyDescent="0.25">
      <c r="A1938" s="80" t="s">
        <v>1818</v>
      </c>
      <c r="B1938" s="81" t="s">
        <v>1786</v>
      </c>
      <c r="C1938" s="82">
        <v>37093</v>
      </c>
      <c r="D1938" s="83">
        <v>22180</v>
      </c>
      <c r="E1938" s="81" t="s">
        <v>468</v>
      </c>
      <c r="F1938" s="84">
        <v>0.85019999999999996</v>
      </c>
    </row>
    <row r="1939" spans="1:6" x14ac:dyDescent="0.25">
      <c r="A1939" s="75" t="s">
        <v>1819</v>
      </c>
      <c r="B1939" s="76" t="s">
        <v>1786</v>
      </c>
      <c r="C1939" s="77">
        <v>37095</v>
      </c>
      <c r="D1939" s="78">
        <v>99934</v>
      </c>
      <c r="E1939" s="76" t="s">
        <v>467</v>
      </c>
      <c r="F1939" s="79">
        <v>0.80200000000000005</v>
      </c>
    </row>
    <row r="1940" spans="1:6" x14ac:dyDescent="0.25">
      <c r="A1940" s="80" t="s">
        <v>1820</v>
      </c>
      <c r="B1940" s="81" t="s">
        <v>1786</v>
      </c>
      <c r="C1940" s="82">
        <v>37097</v>
      </c>
      <c r="D1940" s="83">
        <v>16740</v>
      </c>
      <c r="E1940" s="81" t="s">
        <v>468</v>
      </c>
      <c r="F1940" s="84">
        <v>0.94930000000000003</v>
      </c>
    </row>
    <row r="1941" spans="1:6" x14ac:dyDescent="0.25">
      <c r="A1941" s="75" t="s">
        <v>599</v>
      </c>
      <c r="B1941" s="76" t="s">
        <v>1786</v>
      </c>
      <c r="C1941" s="77">
        <v>37099</v>
      </c>
      <c r="D1941" s="78">
        <v>99934</v>
      </c>
      <c r="E1941" s="76" t="s">
        <v>467</v>
      </c>
      <c r="F1941" s="79">
        <v>0.80200000000000005</v>
      </c>
    </row>
    <row r="1942" spans="1:6" x14ac:dyDescent="0.25">
      <c r="A1942" s="80" t="s">
        <v>1821</v>
      </c>
      <c r="B1942" s="81" t="s">
        <v>1786</v>
      </c>
      <c r="C1942" s="82">
        <v>37101</v>
      </c>
      <c r="D1942" s="83">
        <v>39580</v>
      </c>
      <c r="E1942" s="81" t="s">
        <v>468</v>
      </c>
      <c r="F1942" s="84">
        <v>0.94479999999999997</v>
      </c>
    </row>
    <row r="1943" spans="1:6" x14ac:dyDescent="0.25">
      <c r="A1943" s="75" t="s">
        <v>974</v>
      </c>
      <c r="B1943" s="76" t="s">
        <v>1786</v>
      </c>
      <c r="C1943" s="77">
        <v>37103</v>
      </c>
      <c r="D1943" s="78">
        <v>35100</v>
      </c>
      <c r="E1943" s="76" t="s">
        <v>468</v>
      </c>
      <c r="F1943" s="79">
        <v>0.82240000000000002</v>
      </c>
    </row>
    <row r="1944" spans="1:6" x14ac:dyDescent="0.25">
      <c r="A1944" s="80" t="s">
        <v>604</v>
      </c>
      <c r="B1944" s="81" t="s">
        <v>1786</v>
      </c>
      <c r="C1944" s="82">
        <v>37105</v>
      </c>
      <c r="D1944" s="83">
        <v>99934</v>
      </c>
      <c r="E1944" s="81" t="s">
        <v>467</v>
      </c>
      <c r="F1944" s="84">
        <v>0.80200000000000005</v>
      </c>
    </row>
    <row r="1945" spans="1:6" x14ac:dyDescent="0.25">
      <c r="A1945" s="75" t="s">
        <v>1822</v>
      </c>
      <c r="B1945" s="76" t="s">
        <v>1786</v>
      </c>
      <c r="C1945" s="77">
        <v>37107</v>
      </c>
      <c r="D1945" s="78">
        <v>99934</v>
      </c>
      <c r="E1945" s="76" t="s">
        <v>467</v>
      </c>
      <c r="F1945" s="79">
        <v>0.80200000000000005</v>
      </c>
    </row>
    <row r="1946" spans="1:6" x14ac:dyDescent="0.25">
      <c r="A1946" s="80" t="s">
        <v>707</v>
      </c>
      <c r="B1946" s="81" t="s">
        <v>1786</v>
      </c>
      <c r="C1946" s="82">
        <v>37109</v>
      </c>
      <c r="D1946" s="83">
        <v>16740</v>
      </c>
      <c r="E1946" s="81" t="s">
        <v>468</v>
      </c>
      <c r="F1946" s="84">
        <v>0.94930000000000003</v>
      </c>
    </row>
    <row r="1947" spans="1:6" x14ac:dyDescent="0.25">
      <c r="A1947" s="75" t="s">
        <v>1823</v>
      </c>
      <c r="B1947" s="76" t="s">
        <v>1786</v>
      </c>
      <c r="C1947" s="77">
        <v>37111</v>
      </c>
      <c r="D1947" s="78">
        <v>99934</v>
      </c>
      <c r="E1947" s="76" t="s">
        <v>467</v>
      </c>
      <c r="F1947" s="79">
        <v>0.80200000000000005</v>
      </c>
    </row>
    <row r="1948" spans="1:6" x14ac:dyDescent="0.25">
      <c r="A1948" s="80" t="s">
        <v>607</v>
      </c>
      <c r="B1948" s="81" t="s">
        <v>1786</v>
      </c>
      <c r="C1948" s="82">
        <v>37113</v>
      </c>
      <c r="D1948" s="83">
        <v>99934</v>
      </c>
      <c r="E1948" s="81" t="s">
        <v>467</v>
      </c>
      <c r="F1948" s="84">
        <v>0.80200000000000005</v>
      </c>
    </row>
    <row r="1949" spans="1:6" x14ac:dyDescent="0.25">
      <c r="A1949" s="75" t="s">
        <v>608</v>
      </c>
      <c r="B1949" s="76" t="s">
        <v>1786</v>
      </c>
      <c r="C1949" s="77">
        <v>37115</v>
      </c>
      <c r="D1949" s="78">
        <v>11700</v>
      </c>
      <c r="E1949" s="76" t="s">
        <v>468</v>
      </c>
      <c r="F1949" s="79">
        <v>0.85470000000000002</v>
      </c>
    </row>
    <row r="1950" spans="1:6" x14ac:dyDescent="0.25">
      <c r="A1950" s="80" t="s">
        <v>893</v>
      </c>
      <c r="B1950" s="81" t="s">
        <v>1786</v>
      </c>
      <c r="C1950" s="82">
        <v>37117</v>
      </c>
      <c r="D1950" s="83">
        <v>99934</v>
      </c>
      <c r="E1950" s="81" t="s">
        <v>467</v>
      </c>
      <c r="F1950" s="84">
        <v>0.80200000000000005</v>
      </c>
    </row>
    <row r="1951" spans="1:6" x14ac:dyDescent="0.25">
      <c r="A1951" s="75" t="s">
        <v>1824</v>
      </c>
      <c r="B1951" s="76" t="s">
        <v>1786</v>
      </c>
      <c r="C1951" s="77">
        <v>37119</v>
      </c>
      <c r="D1951" s="78">
        <v>16740</v>
      </c>
      <c r="E1951" s="76" t="s">
        <v>468</v>
      </c>
      <c r="F1951" s="79">
        <v>0.94930000000000003</v>
      </c>
    </row>
    <row r="1952" spans="1:6" x14ac:dyDescent="0.25">
      <c r="A1952" s="80" t="s">
        <v>982</v>
      </c>
      <c r="B1952" s="81" t="s">
        <v>1786</v>
      </c>
      <c r="C1952" s="82">
        <v>37121</v>
      </c>
      <c r="D1952" s="83">
        <v>99934</v>
      </c>
      <c r="E1952" s="81" t="s">
        <v>467</v>
      </c>
      <c r="F1952" s="84">
        <v>0.80200000000000005</v>
      </c>
    </row>
    <row r="1953" spans="1:6" x14ac:dyDescent="0.25">
      <c r="A1953" s="75" t="s">
        <v>614</v>
      </c>
      <c r="B1953" s="76" t="s">
        <v>1786</v>
      </c>
      <c r="C1953" s="77">
        <v>37123</v>
      </c>
      <c r="D1953" s="78">
        <v>99934</v>
      </c>
      <c r="E1953" s="76" t="s">
        <v>467</v>
      </c>
      <c r="F1953" s="79">
        <v>0.80200000000000005</v>
      </c>
    </row>
    <row r="1954" spans="1:6" x14ac:dyDescent="0.25">
      <c r="A1954" s="80" t="s">
        <v>1825</v>
      </c>
      <c r="B1954" s="81" t="s">
        <v>1786</v>
      </c>
      <c r="C1954" s="82">
        <v>37125</v>
      </c>
      <c r="D1954" s="83">
        <v>99934</v>
      </c>
      <c r="E1954" s="81" t="s">
        <v>467</v>
      </c>
      <c r="F1954" s="84">
        <v>0.80200000000000005</v>
      </c>
    </row>
    <row r="1955" spans="1:6" x14ac:dyDescent="0.25">
      <c r="A1955" s="75" t="s">
        <v>1826</v>
      </c>
      <c r="B1955" s="76" t="s">
        <v>1786</v>
      </c>
      <c r="C1955" s="77">
        <v>37127</v>
      </c>
      <c r="D1955" s="78">
        <v>40580</v>
      </c>
      <c r="E1955" s="76" t="s">
        <v>468</v>
      </c>
      <c r="F1955" s="79">
        <v>0.84309999999999996</v>
      </c>
    </row>
    <row r="1956" spans="1:6" x14ac:dyDescent="0.25">
      <c r="A1956" s="80" t="s">
        <v>1827</v>
      </c>
      <c r="B1956" s="81" t="s">
        <v>1786</v>
      </c>
      <c r="C1956" s="82">
        <v>37129</v>
      </c>
      <c r="D1956" s="83">
        <v>48900</v>
      </c>
      <c r="E1956" s="81" t="s">
        <v>468</v>
      </c>
      <c r="F1956" s="84">
        <v>0.88590000000000002</v>
      </c>
    </row>
    <row r="1957" spans="1:6" x14ac:dyDescent="0.25">
      <c r="A1957" s="75" t="s">
        <v>1828</v>
      </c>
      <c r="B1957" s="76" t="s">
        <v>1786</v>
      </c>
      <c r="C1957" s="77">
        <v>37131</v>
      </c>
      <c r="D1957" s="78">
        <v>99934</v>
      </c>
      <c r="E1957" s="76" t="s">
        <v>467</v>
      </c>
      <c r="F1957" s="79">
        <v>0.80200000000000005</v>
      </c>
    </row>
    <row r="1958" spans="1:6" x14ac:dyDescent="0.25">
      <c r="A1958" s="80" t="s">
        <v>1829</v>
      </c>
      <c r="B1958" s="81" t="s">
        <v>1786</v>
      </c>
      <c r="C1958" s="82">
        <v>37133</v>
      </c>
      <c r="D1958" s="83">
        <v>27340</v>
      </c>
      <c r="E1958" s="81" t="s">
        <v>468</v>
      </c>
      <c r="F1958" s="84">
        <v>0.77170000000000005</v>
      </c>
    </row>
    <row r="1959" spans="1:6" x14ac:dyDescent="0.25">
      <c r="A1959" s="75" t="s">
        <v>764</v>
      </c>
      <c r="B1959" s="76" t="s">
        <v>1786</v>
      </c>
      <c r="C1959" s="77">
        <v>37135</v>
      </c>
      <c r="D1959" s="78">
        <v>20500</v>
      </c>
      <c r="E1959" s="76" t="s">
        <v>468</v>
      </c>
      <c r="F1959" s="79">
        <v>0.96799999999999997</v>
      </c>
    </row>
    <row r="1960" spans="1:6" x14ac:dyDescent="0.25">
      <c r="A1960" s="80" t="s">
        <v>1830</v>
      </c>
      <c r="B1960" s="81" t="s">
        <v>1786</v>
      </c>
      <c r="C1960" s="82">
        <v>37137</v>
      </c>
      <c r="D1960" s="83">
        <v>35100</v>
      </c>
      <c r="E1960" s="81" t="s">
        <v>468</v>
      </c>
      <c r="F1960" s="84">
        <v>0.82240000000000002</v>
      </c>
    </row>
    <row r="1961" spans="1:6" x14ac:dyDescent="0.25">
      <c r="A1961" s="75" t="s">
        <v>1831</v>
      </c>
      <c r="B1961" s="76" t="s">
        <v>1786</v>
      </c>
      <c r="C1961" s="77">
        <v>37139</v>
      </c>
      <c r="D1961" s="78">
        <v>99934</v>
      </c>
      <c r="E1961" s="76" t="s">
        <v>467</v>
      </c>
      <c r="F1961" s="79">
        <v>0.80200000000000005</v>
      </c>
    </row>
    <row r="1962" spans="1:6" x14ac:dyDescent="0.25">
      <c r="A1962" s="80" t="s">
        <v>1832</v>
      </c>
      <c r="B1962" s="81" t="s">
        <v>1786</v>
      </c>
      <c r="C1962" s="82">
        <v>37141</v>
      </c>
      <c r="D1962" s="83">
        <v>48900</v>
      </c>
      <c r="E1962" s="81" t="s">
        <v>468</v>
      </c>
      <c r="F1962" s="84">
        <v>0.88590000000000002</v>
      </c>
    </row>
    <row r="1963" spans="1:6" x14ac:dyDescent="0.25">
      <c r="A1963" s="75" t="s">
        <v>1833</v>
      </c>
      <c r="B1963" s="76" t="s">
        <v>1786</v>
      </c>
      <c r="C1963" s="77">
        <v>37143</v>
      </c>
      <c r="D1963" s="78">
        <v>99934</v>
      </c>
      <c r="E1963" s="76" t="s">
        <v>467</v>
      </c>
      <c r="F1963" s="79">
        <v>0.80200000000000005</v>
      </c>
    </row>
    <row r="1964" spans="1:6" x14ac:dyDescent="0.25">
      <c r="A1964" s="80" t="s">
        <v>1834</v>
      </c>
      <c r="B1964" s="81" t="s">
        <v>1786</v>
      </c>
      <c r="C1964" s="82">
        <v>37145</v>
      </c>
      <c r="D1964" s="83">
        <v>20500</v>
      </c>
      <c r="E1964" s="81" t="s">
        <v>468</v>
      </c>
      <c r="F1964" s="84">
        <v>0.96799999999999997</v>
      </c>
    </row>
    <row r="1965" spans="1:6" x14ac:dyDescent="0.25">
      <c r="A1965" s="75" t="s">
        <v>1835</v>
      </c>
      <c r="B1965" s="76" t="s">
        <v>1786</v>
      </c>
      <c r="C1965" s="77">
        <v>37147</v>
      </c>
      <c r="D1965" s="78">
        <v>24780</v>
      </c>
      <c r="E1965" s="76" t="s">
        <v>468</v>
      </c>
      <c r="F1965" s="79">
        <v>0.90329999999999999</v>
      </c>
    </row>
    <row r="1966" spans="1:6" x14ac:dyDescent="0.25">
      <c r="A1966" s="80" t="s">
        <v>718</v>
      </c>
      <c r="B1966" s="81" t="s">
        <v>1786</v>
      </c>
      <c r="C1966" s="82">
        <v>37149</v>
      </c>
      <c r="D1966" s="83">
        <v>99934</v>
      </c>
      <c r="E1966" s="81" t="s">
        <v>467</v>
      </c>
      <c r="F1966" s="84">
        <v>0.80200000000000005</v>
      </c>
    </row>
    <row r="1967" spans="1:6" x14ac:dyDescent="0.25">
      <c r="A1967" s="75" t="s">
        <v>619</v>
      </c>
      <c r="B1967" s="76" t="s">
        <v>1786</v>
      </c>
      <c r="C1967" s="77">
        <v>37151</v>
      </c>
      <c r="D1967" s="78">
        <v>24660</v>
      </c>
      <c r="E1967" s="76" t="s">
        <v>468</v>
      </c>
      <c r="F1967" s="79">
        <v>0.89490000000000003</v>
      </c>
    </row>
    <row r="1968" spans="1:6" x14ac:dyDescent="0.25">
      <c r="A1968" s="80" t="s">
        <v>992</v>
      </c>
      <c r="B1968" s="81" t="s">
        <v>1786</v>
      </c>
      <c r="C1968" s="82">
        <v>37153</v>
      </c>
      <c r="D1968" s="83">
        <v>99934</v>
      </c>
      <c r="E1968" s="81" t="s">
        <v>467</v>
      </c>
      <c r="F1968" s="84">
        <v>0.80200000000000005</v>
      </c>
    </row>
    <row r="1969" spans="1:6" x14ac:dyDescent="0.25">
      <c r="A1969" s="75" t="s">
        <v>1836</v>
      </c>
      <c r="B1969" s="76" t="s">
        <v>1786</v>
      </c>
      <c r="C1969" s="77">
        <v>37155</v>
      </c>
      <c r="D1969" s="78">
        <v>99934</v>
      </c>
      <c r="E1969" s="76" t="s">
        <v>467</v>
      </c>
      <c r="F1969" s="79">
        <v>0.80200000000000005</v>
      </c>
    </row>
    <row r="1970" spans="1:6" x14ac:dyDescent="0.25">
      <c r="A1970" s="80" t="s">
        <v>1715</v>
      </c>
      <c r="B1970" s="81" t="s">
        <v>1786</v>
      </c>
      <c r="C1970" s="82">
        <v>37157</v>
      </c>
      <c r="D1970" s="83">
        <v>24660</v>
      </c>
      <c r="E1970" s="81" t="s">
        <v>468</v>
      </c>
      <c r="F1970" s="84">
        <v>0.89490000000000003</v>
      </c>
    </row>
    <row r="1971" spans="1:6" x14ac:dyDescent="0.25">
      <c r="A1971" s="75" t="s">
        <v>1323</v>
      </c>
      <c r="B1971" s="76" t="s">
        <v>1786</v>
      </c>
      <c r="C1971" s="77">
        <v>37159</v>
      </c>
      <c r="D1971" s="78">
        <v>16740</v>
      </c>
      <c r="E1971" s="76" t="s">
        <v>468</v>
      </c>
      <c r="F1971" s="79">
        <v>0.94930000000000003</v>
      </c>
    </row>
    <row r="1972" spans="1:6" x14ac:dyDescent="0.25">
      <c r="A1972" s="80" t="s">
        <v>1837</v>
      </c>
      <c r="B1972" s="81" t="s">
        <v>1786</v>
      </c>
      <c r="C1972" s="82">
        <v>37161</v>
      </c>
      <c r="D1972" s="83">
        <v>99934</v>
      </c>
      <c r="E1972" s="81" t="s">
        <v>467</v>
      </c>
      <c r="F1972" s="84">
        <v>0.80200000000000005</v>
      </c>
    </row>
    <row r="1973" spans="1:6" x14ac:dyDescent="0.25">
      <c r="A1973" s="75" t="s">
        <v>1838</v>
      </c>
      <c r="B1973" s="76" t="s">
        <v>1786</v>
      </c>
      <c r="C1973" s="77">
        <v>37163</v>
      </c>
      <c r="D1973" s="78">
        <v>99934</v>
      </c>
      <c r="E1973" s="76" t="s">
        <v>467</v>
      </c>
      <c r="F1973" s="79">
        <v>0.80200000000000005</v>
      </c>
    </row>
    <row r="1974" spans="1:6" x14ac:dyDescent="0.25">
      <c r="A1974" s="80" t="s">
        <v>1612</v>
      </c>
      <c r="B1974" s="81" t="s">
        <v>1786</v>
      </c>
      <c r="C1974" s="82">
        <v>37165</v>
      </c>
      <c r="D1974" s="83">
        <v>99934</v>
      </c>
      <c r="E1974" s="81" t="s">
        <v>467</v>
      </c>
      <c r="F1974" s="84">
        <v>0.80200000000000005</v>
      </c>
    </row>
    <row r="1975" spans="1:6" x14ac:dyDescent="0.25">
      <c r="A1975" s="75" t="s">
        <v>1839</v>
      </c>
      <c r="B1975" s="76" t="s">
        <v>1786</v>
      </c>
      <c r="C1975" s="77">
        <v>37167</v>
      </c>
      <c r="D1975" s="78">
        <v>99934</v>
      </c>
      <c r="E1975" s="76" t="s">
        <v>467</v>
      </c>
      <c r="F1975" s="79">
        <v>0.80200000000000005</v>
      </c>
    </row>
    <row r="1976" spans="1:6" x14ac:dyDescent="0.25">
      <c r="A1976" s="80" t="s">
        <v>1840</v>
      </c>
      <c r="B1976" s="81" t="s">
        <v>1786</v>
      </c>
      <c r="C1976" s="82">
        <v>37169</v>
      </c>
      <c r="D1976" s="83">
        <v>49180</v>
      </c>
      <c r="E1976" s="81" t="s">
        <v>468</v>
      </c>
      <c r="F1976" s="84">
        <v>0.91900000000000004</v>
      </c>
    </row>
    <row r="1977" spans="1:6" x14ac:dyDescent="0.25">
      <c r="A1977" s="75" t="s">
        <v>1841</v>
      </c>
      <c r="B1977" s="76" t="s">
        <v>1786</v>
      </c>
      <c r="C1977" s="77">
        <v>37171</v>
      </c>
      <c r="D1977" s="78">
        <v>99934</v>
      </c>
      <c r="E1977" s="76" t="s">
        <v>467</v>
      </c>
      <c r="F1977" s="79">
        <v>0.80200000000000005</v>
      </c>
    </row>
    <row r="1978" spans="1:6" x14ac:dyDescent="0.25">
      <c r="A1978" s="80" t="s">
        <v>1842</v>
      </c>
      <c r="B1978" s="81" t="s">
        <v>1786</v>
      </c>
      <c r="C1978" s="82">
        <v>37173</v>
      </c>
      <c r="D1978" s="83">
        <v>99934</v>
      </c>
      <c r="E1978" s="81" t="s">
        <v>467</v>
      </c>
      <c r="F1978" s="84">
        <v>0.80200000000000005</v>
      </c>
    </row>
    <row r="1979" spans="1:6" x14ac:dyDescent="0.25">
      <c r="A1979" s="75" t="s">
        <v>1843</v>
      </c>
      <c r="B1979" s="76" t="s">
        <v>1786</v>
      </c>
      <c r="C1979" s="77">
        <v>37175</v>
      </c>
      <c r="D1979" s="78">
        <v>99934</v>
      </c>
      <c r="E1979" s="76" t="s">
        <v>467</v>
      </c>
      <c r="F1979" s="79">
        <v>0.80200000000000005</v>
      </c>
    </row>
    <row r="1980" spans="1:6" x14ac:dyDescent="0.25">
      <c r="A1980" s="80" t="s">
        <v>1844</v>
      </c>
      <c r="B1980" s="81" t="s">
        <v>1786</v>
      </c>
      <c r="C1980" s="82">
        <v>37177</v>
      </c>
      <c r="D1980" s="83">
        <v>99934</v>
      </c>
      <c r="E1980" s="81" t="s">
        <v>467</v>
      </c>
      <c r="F1980" s="84">
        <v>0.80200000000000005</v>
      </c>
    </row>
    <row r="1981" spans="1:6" x14ac:dyDescent="0.25">
      <c r="A1981" s="75" t="s">
        <v>730</v>
      </c>
      <c r="B1981" s="76" t="s">
        <v>1786</v>
      </c>
      <c r="C1981" s="77">
        <v>37179</v>
      </c>
      <c r="D1981" s="78">
        <v>16740</v>
      </c>
      <c r="E1981" s="76" t="s">
        <v>468</v>
      </c>
      <c r="F1981" s="79">
        <v>0.94930000000000003</v>
      </c>
    </row>
    <row r="1982" spans="1:6" x14ac:dyDescent="0.25">
      <c r="A1982" s="80" t="s">
        <v>1845</v>
      </c>
      <c r="B1982" s="81" t="s">
        <v>1786</v>
      </c>
      <c r="C1982" s="82">
        <v>37181</v>
      </c>
      <c r="D1982" s="83">
        <v>99934</v>
      </c>
      <c r="E1982" s="81" t="s">
        <v>467</v>
      </c>
      <c r="F1982" s="84">
        <v>0.80200000000000005</v>
      </c>
    </row>
    <row r="1983" spans="1:6" x14ac:dyDescent="0.25">
      <c r="A1983" s="75" t="s">
        <v>1846</v>
      </c>
      <c r="B1983" s="76" t="s">
        <v>1786</v>
      </c>
      <c r="C1983" s="77">
        <v>37183</v>
      </c>
      <c r="D1983" s="78">
        <v>39580</v>
      </c>
      <c r="E1983" s="76" t="s">
        <v>468</v>
      </c>
      <c r="F1983" s="79">
        <v>0.94479999999999997</v>
      </c>
    </row>
    <row r="1984" spans="1:6" x14ac:dyDescent="0.25">
      <c r="A1984" s="80" t="s">
        <v>1014</v>
      </c>
      <c r="B1984" s="81" t="s">
        <v>1786</v>
      </c>
      <c r="C1984" s="82">
        <v>37185</v>
      </c>
      <c r="D1984" s="83">
        <v>99934</v>
      </c>
      <c r="E1984" s="81" t="s">
        <v>467</v>
      </c>
      <c r="F1984" s="84">
        <v>0.80200000000000005</v>
      </c>
    </row>
    <row r="1985" spans="1:6" x14ac:dyDescent="0.25">
      <c r="A1985" s="75" t="s">
        <v>628</v>
      </c>
      <c r="B1985" s="76" t="s">
        <v>1786</v>
      </c>
      <c r="C1985" s="77">
        <v>37187</v>
      </c>
      <c r="D1985" s="78">
        <v>99934</v>
      </c>
      <c r="E1985" s="76" t="s">
        <v>467</v>
      </c>
      <c r="F1985" s="79">
        <v>0.80200000000000005</v>
      </c>
    </row>
    <row r="1986" spans="1:6" x14ac:dyDescent="0.25">
      <c r="A1986" s="80" t="s">
        <v>1847</v>
      </c>
      <c r="B1986" s="81" t="s">
        <v>1786</v>
      </c>
      <c r="C1986" s="82">
        <v>37189</v>
      </c>
      <c r="D1986" s="83">
        <v>99934</v>
      </c>
      <c r="E1986" s="81" t="s">
        <v>467</v>
      </c>
      <c r="F1986" s="84">
        <v>0.80200000000000005</v>
      </c>
    </row>
    <row r="1987" spans="1:6" x14ac:dyDescent="0.25">
      <c r="A1987" s="75" t="s">
        <v>1015</v>
      </c>
      <c r="B1987" s="76" t="s">
        <v>1786</v>
      </c>
      <c r="C1987" s="77">
        <v>37191</v>
      </c>
      <c r="D1987" s="78">
        <v>24140</v>
      </c>
      <c r="E1987" s="76" t="s">
        <v>468</v>
      </c>
      <c r="F1987" s="79">
        <v>0.94730000000000003</v>
      </c>
    </row>
    <row r="1988" spans="1:6" x14ac:dyDescent="0.25">
      <c r="A1988" s="80" t="s">
        <v>1019</v>
      </c>
      <c r="B1988" s="81" t="s">
        <v>1786</v>
      </c>
      <c r="C1988" s="82">
        <v>37193</v>
      </c>
      <c r="D1988" s="83">
        <v>99934</v>
      </c>
      <c r="E1988" s="81" t="s">
        <v>467</v>
      </c>
      <c r="F1988" s="84">
        <v>0.80200000000000005</v>
      </c>
    </row>
    <row r="1989" spans="1:6" x14ac:dyDescent="0.25">
      <c r="A1989" s="75" t="s">
        <v>1270</v>
      </c>
      <c r="B1989" s="76" t="s">
        <v>1786</v>
      </c>
      <c r="C1989" s="77">
        <v>37195</v>
      </c>
      <c r="D1989" s="78">
        <v>99934</v>
      </c>
      <c r="E1989" s="76" t="s">
        <v>467</v>
      </c>
      <c r="F1989" s="79">
        <v>0.80200000000000005</v>
      </c>
    </row>
    <row r="1990" spans="1:6" x14ac:dyDescent="0.25">
      <c r="A1990" s="80" t="s">
        <v>1848</v>
      </c>
      <c r="B1990" s="81" t="s">
        <v>1786</v>
      </c>
      <c r="C1990" s="82">
        <v>37197</v>
      </c>
      <c r="D1990" s="83">
        <v>49180</v>
      </c>
      <c r="E1990" s="81" t="s">
        <v>468</v>
      </c>
      <c r="F1990" s="84">
        <v>0.91900000000000004</v>
      </c>
    </row>
    <row r="1991" spans="1:6" x14ac:dyDescent="0.25">
      <c r="A1991" s="75" t="s">
        <v>1849</v>
      </c>
      <c r="B1991" s="76" t="s">
        <v>1786</v>
      </c>
      <c r="C1991" s="77">
        <v>37199</v>
      </c>
      <c r="D1991" s="78">
        <v>99934</v>
      </c>
      <c r="E1991" s="76" t="s">
        <v>467</v>
      </c>
      <c r="F1991" s="79">
        <v>0.80200000000000005</v>
      </c>
    </row>
    <row r="1992" spans="1:6" x14ac:dyDescent="0.25">
      <c r="A1992" s="80" t="s">
        <v>792</v>
      </c>
      <c r="B1992" s="81" t="s">
        <v>1850</v>
      </c>
      <c r="C1992" s="82">
        <v>38001</v>
      </c>
      <c r="D1992" s="83">
        <v>99935</v>
      </c>
      <c r="E1992" s="81" t="s">
        <v>466</v>
      </c>
      <c r="F1992" s="84">
        <v>0.84610000000000007</v>
      </c>
    </row>
    <row r="1993" spans="1:6" x14ac:dyDescent="0.25">
      <c r="A1993" s="75" t="s">
        <v>1851</v>
      </c>
      <c r="B1993" s="76" t="s">
        <v>1850</v>
      </c>
      <c r="C1993" s="77">
        <v>38003</v>
      </c>
      <c r="D1993" s="78">
        <v>99935</v>
      </c>
      <c r="E1993" s="76" t="s">
        <v>467</v>
      </c>
      <c r="F1993" s="79">
        <v>0.84610000000000007</v>
      </c>
    </row>
    <row r="1994" spans="1:6" x14ac:dyDescent="0.25">
      <c r="A1994" s="80" t="s">
        <v>1852</v>
      </c>
      <c r="B1994" s="81" t="s">
        <v>1850</v>
      </c>
      <c r="C1994" s="82">
        <v>38005</v>
      </c>
      <c r="D1994" s="83">
        <v>99935</v>
      </c>
      <c r="E1994" s="81" t="s">
        <v>466</v>
      </c>
      <c r="F1994" s="84">
        <v>0.84610000000000007</v>
      </c>
    </row>
    <row r="1995" spans="1:6" x14ac:dyDescent="0.25">
      <c r="A1995" s="75" t="s">
        <v>1853</v>
      </c>
      <c r="B1995" s="76" t="s">
        <v>1850</v>
      </c>
      <c r="C1995" s="77">
        <v>38007</v>
      </c>
      <c r="D1995" s="78">
        <v>99935</v>
      </c>
      <c r="E1995" s="76" t="s">
        <v>466</v>
      </c>
      <c r="F1995" s="79">
        <v>0.84610000000000007</v>
      </c>
    </row>
    <row r="1996" spans="1:6" x14ac:dyDescent="0.25">
      <c r="A1996" s="80" t="s">
        <v>1854</v>
      </c>
      <c r="B1996" s="81" t="s">
        <v>1850</v>
      </c>
      <c r="C1996" s="82">
        <v>38009</v>
      </c>
      <c r="D1996" s="83">
        <v>99935</v>
      </c>
      <c r="E1996" s="81" t="s">
        <v>466</v>
      </c>
      <c r="F1996" s="84">
        <v>0.84610000000000007</v>
      </c>
    </row>
    <row r="1997" spans="1:6" x14ac:dyDescent="0.25">
      <c r="A1997" s="75" t="s">
        <v>1855</v>
      </c>
      <c r="B1997" s="76" t="s">
        <v>1850</v>
      </c>
      <c r="C1997" s="77">
        <v>38011</v>
      </c>
      <c r="D1997" s="78">
        <v>99935</v>
      </c>
      <c r="E1997" s="76" t="s">
        <v>466</v>
      </c>
      <c r="F1997" s="79">
        <v>0.84610000000000007</v>
      </c>
    </row>
    <row r="1998" spans="1:6" x14ac:dyDescent="0.25">
      <c r="A1998" s="80" t="s">
        <v>927</v>
      </c>
      <c r="B1998" s="81" t="s">
        <v>1850</v>
      </c>
      <c r="C1998" s="82">
        <v>38013</v>
      </c>
      <c r="D1998" s="83">
        <v>99935</v>
      </c>
      <c r="E1998" s="81" t="s">
        <v>466</v>
      </c>
      <c r="F1998" s="84">
        <v>0.84610000000000007</v>
      </c>
    </row>
    <row r="1999" spans="1:6" x14ac:dyDescent="0.25">
      <c r="A1999" s="75" t="s">
        <v>1856</v>
      </c>
      <c r="B1999" s="76" t="s">
        <v>1850</v>
      </c>
      <c r="C1999" s="77">
        <v>38015</v>
      </c>
      <c r="D1999" s="78">
        <v>13900</v>
      </c>
      <c r="E1999" s="76" t="s">
        <v>468</v>
      </c>
      <c r="F1999" s="79">
        <v>0.85980000000000001</v>
      </c>
    </row>
    <row r="2000" spans="1:6" x14ac:dyDescent="0.25">
      <c r="A2000" s="80" t="s">
        <v>1067</v>
      </c>
      <c r="B2000" s="81" t="s">
        <v>1850</v>
      </c>
      <c r="C2000" s="82">
        <v>38017</v>
      </c>
      <c r="D2000" s="83">
        <v>22020</v>
      </c>
      <c r="E2000" s="81" t="s">
        <v>468</v>
      </c>
      <c r="F2000" s="84">
        <v>0.7732</v>
      </c>
    </row>
    <row r="2001" spans="1:6" x14ac:dyDescent="0.25">
      <c r="A2001" s="75" t="s">
        <v>1857</v>
      </c>
      <c r="B2001" s="76" t="s">
        <v>1850</v>
      </c>
      <c r="C2001" s="77">
        <v>38019</v>
      </c>
      <c r="D2001" s="78">
        <v>99935</v>
      </c>
      <c r="E2001" s="76" t="s">
        <v>466</v>
      </c>
      <c r="F2001" s="79">
        <v>0.84610000000000007</v>
      </c>
    </row>
    <row r="2002" spans="1:6" x14ac:dyDescent="0.25">
      <c r="A2002" s="80" t="s">
        <v>1858</v>
      </c>
      <c r="B2002" s="81" t="s">
        <v>1850</v>
      </c>
      <c r="C2002" s="82">
        <v>38021</v>
      </c>
      <c r="D2002" s="83">
        <v>99935</v>
      </c>
      <c r="E2002" s="81" t="s">
        <v>466</v>
      </c>
      <c r="F2002" s="84">
        <v>0.84610000000000007</v>
      </c>
    </row>
    <row r="2003" spans="1:6" x14ac:dyDescent="0.25">
      <c r="A2003" s="75" t="s">
        <v>1859</v>
      </c>
      <c r="B2003" s="76" t="s">
        <v>1850</v>
      </c>
      <c r="C2003" s="77">
        <v>38023</v>
      </c>
      <c r="D2003" s="78">
        <v>99935</v>
      </c>
      <c r="E2003" s="76" t="s">
        <v>466</v>
      </c>
      <c r="F2003" s="79">
        <v>0.84610000000000007</v>
      </c>
    </row>
    <row r="2004" spans="1:6" x14ac:dyDescent="0.25">
      <c r="A2004" s="80" t="s">
        <v>1860</v>
      </c>
      <c r="B2004" s="81" t="s">
        <v>1850</v>
      </c>
      <c r="C2004" s="82">
        <v>38025</v>
      </c>
      <c r="D2004" s="83">
        <v>99935</v>
      </c>
      <c r="E2004" s="81" t="s">
        <v>466</v>
      </c>
      <c r="F2004" s="84">
        <v>0.84610000000000007</v>
      </c>
    </row>
    <row r="2005" spans="1:6" x14ac:dyDescent="0.25">
      <c r="A2005" s="75" t="s">
        <v>1737</v>
      </c>
      <c r="B2005" s="76" t="s">
        <v>1850</v>
      </c>
      <c r="C2005" s="77">
        <v>38027</v>
      </c>
      <c r="D2005" s="78">
        <v>99935</v>
      </c>
      <c r="E2005" s="76" t="s">
        <v>466</v>
      </c>
      <c r="F2005" s="79">
        <v>0.84610000000000007</v>
      </c>
    </row>
    <row r="2006" spans="1:6" x14ac:dyDescent="0.25">
      <c r="A2006" s="80" t="s">
        <v>1861</v>
      </c>
      <c r="B2006" s="81" t="s">
        <v>1850</v>
      </c>
      <c r="C2006" s="82">
        <v>38029</v>
      </c>
      <c r="D2006" s="83">
        <v>99935</v>
      </c>
      <c r="E2006" s="81" t="s">
        <v>466</v>
      </c>
      <c r="F2006" s="84">
        <v>0.84610000000000007</v>
      </c>
    </row>
    <row r="2007" spans="1:6" x14ac:dyDescent="0.25">
      <c r="A2007" s="75" t="s">
        <v>1862</v>
      </c>
      <c r="B2007" s="76" t="s">
        <v>1850</v>
      </c>
      <c r="C2007" s="77">
        <v>38031</v>
      </c>
      <c r="D2007" s="78">
        <v>99935</v>
      </c>
      <c r="E2007" s="76" t="s">
        <v>466</v>
      </c>
      <c r="F2007" s="79">
        <v>0.84610000000000007</v>
      </c>
    </row>
    <row r="2008" spans="1:6" x14ac:dyDescent="0.25">
      <c r="A2008" s="80" t="s">
        <v>1631</v>
      </c>
      <c r="B2008" s="81" t="s">
        <v>1850</v>
      </c>
      <c r="C2008" s="82">
        <v>38033</v>
      </c>
      <c r="D2008" s="83">
        <v>99935</v>
      </c>
      <c r="E2008" s="81" t="s">
        <v>466</v>
      </c>
      <c r="F2008" s="84">
        <v>0.84610000000000007</v>
      </c>
    </row>
    <row r="2009" spans="1:6" x14ac:dyDescent="0.25">
      <c r="A2009" s="75" t="s">
        <v>1863</v>
      </c>
      <c r="B2009" s="76" t="s">
        <v>1850</v>
      </c>
      <c r="C2009" s="77">
        <v>38035</v>
      </c>
      <c r="D2009" s="78">
        <v>24220</v>
      </c>
      <c r="E2009" s="76" t="s">
        <v>468</v>
      </c>
      <c r="F2009" s="79">
        <v>0.83560000000000001</v>
      </c>
    </row>
    <row r="2010" spans="1:6" x14ac:dyDescent="0.25">
      <c r="A2010" s="80" t="s">
        <v>699</v>
      </c>
      <c r="B2010" s="81" t="s">
        <v>1850</v>
      </c>
      <c r="C2010" s="82">
        <v>38037</v>
      </c>
      <c r="D2010" s="83">
        <v>99935</v>
      </c>
      <c r="E2010" s="81" t="s">
        <v>466</v>
      </c>
      <c r="F2010" s="84">
        <v>0.84610000000000007</v>
      </c>
    </row>
    <row r="2011" spans="1:6" x14ac:dyDescent="0.25">
      <c r="A2011" s="75" t="s">
        <v>1864</v>
      </c>
      <c r="B2011" s="76" t="s">
        <v>1850</v>
      </c>
      <c r="C2011" s="77">
        <v>38039</v>
      </c>
      <c r="D2011" s="78">
        <v>99935</v>
      </c>
      <c r="E2011" s="76" t="s">
        <v>466</v>
      </c>
      <c r="F2011" s="79">
        <v>0.84610000000000007</v>
      </c>
    </row>
    <row r="2012" spans="1:6" x14ac:dyDescent="0.25">
      <c r="A2012" s="80" t="s">
        <v>1865</v>
      </c>
      <c r="B2012" s="81" t="s">
        <v>1850</v>
      </c>
      <c r="C2012" s="82">
        <v>38041</v>
      </c>
      <c r="D2012" s="83">
        <v>99935</v>
      </c>
      <c r="E2012" s="81" t="s">
        <v>466</v>
      </c>
      <c r="F2012" s="84">
        <v>0.84610000000000007</v>
      </c>
    </row>
    <row r="2013" spans="1:6" x14ac:dyDescent="0.25">
      <c r="A2013" s="75" t="s">
        <v>1866</v>
      </c>
      <c r="B2013" s="76" t="s">
        <v>1850</v>
      </c>
      <c r="C2013" s="77">
        <v>38043</v>
      </c>
      <c r="D2013" s="78">
        <v>99935</v>
      </c>
      <c r="E2013" s="76" t="s">
        <v>466</v>
      </c>
      <c r="F2013" s="79">
        <v>0.84610000000000007</v>
      </c>
    </row>
    <row r="2014" spans="1:6" x14ac:dyDescent="0.25">
      <c r="A2014" s="80" t="s">
        <v>1867</v>
      </c>
      <c r="B2014" s="81" t="s">
        <v>1850</v>
      </c>
      <c r="C2014" s="82">
        <v>38045</v>
      </c>
      <c r="D2014" s="83">
        <v>99935</v>
      </c>
      <c r="E2014" s="81" t="s">
        <v>466</v>
      </c>
      <c r="F2014" s="84">
        <v>0.84610000000000007</v>
      </c>
    </row>
    <row r="2015" spans="1:6" x14ac:dyDescent="0.25">
      <c r="A2015" s="75" t="s">
        <v>709</v>
      </c>
      <c r="B2015" s="76" t="s">
        <v>1850</v>
      </c>
      <c r="C2015" s="77">
        <v>38047</v>
      </c>
      <c r="D2015" s="78">
        <v>99935</v>
      </c>
      <c r="E2015" s="76" t="s">
        <v>466</v>
      </c>
      <c r="F2015" s="79">
        <v>0.84610000000000007</v>
      </c>
    </row>
    <row r="2016" spans="1:6" x14ac:dyDescent="0.25">
      <c r="A2016" s="80" t="s">
        <v>1868</v>
      </c>
      <c r="B2016" s="81" t="s">
        <v>1850</v>
      </c>
      <c r="C2016" s="82">
        <v>38049</v>
      </c>
      <c r="D2016" s="83">
        <v>99935</v>
      </c>
      <c r="E2016" s="81" t="s">
        <v>466</v>
      </c>
      <c r="F2016" s="84">
        <v>0.84610000000000007</v>
      </c>
    </row>
    <row r="2017" spans="1:6" x14ac:dyDescent="0.25">
      <c r="A2017" s="75" t="s">
        <v>1869</v>
      </c>
      <c r="B2017" s="76" t="s">
        <v>1850</v>
      </c>
      <c r="C2017" s="77">
        <v>38051</v>
      </c>
      <c r="D2017" s="78">
        <v>99935</v>
      </c>
      <c r="E2017" s="76" t="s">
        <v>466</v>
      </c>
      <c r="F2017" s="79">
        <v>0.84610000000000007</v>
      </c>
    </row>
    <row r="2018" spans="1:6" x14ac:dyDescent="0.25">
      <c r="A2018" s="80" t="s">
        <v>1870</v>
      </c>
      <c r="B2018" s="81" t="s">
        <v>1850</v>
      </c>
      <c r="C2018" s="82">
        <v>38053</v>
      </c>
      <c r="D2018" s="83">
        <v>99935</v>
      </c>
      <c r="E2018" s="81" t="s">
        <v>466</v>
      </c>
      <c r="F2018" s="84">
        <v>0.84610000000000007</v>
      </c>
    </row>
    <row r="2019" spans="1:6" x14ac:dyDescent="0.25">
      <c r="A2019" s="75" t="s">
        <v>1871</v>
      </c>
      <c r="B2019" s="76" t="s">
        <v>1850</v>
      </c>
      <c r="C2019" s="77">
        <v>38055</v>
      </c>
      <c r="D2019" s="78">
        <v>99935</v>
      </c>
      <c r="E2019" s="76" t="s">
        <v>466</v>
      </c>
      <c r="F2019" s="79">
        <v>0.84610000000000007</v>
      </c>
    </row>
    <row r="2020" spans="1:6" x14ac:dyDescent="0.25">
      <c r="A2020" s="80" t="s">
        <v>1098</v>
      </c>
      <c r="B2020" s="81" t="s">
        <v>1850</v>
      </c>
      <c r="C2020" s="82">
        <v>38057</v>
      </c>
      <c r="D2020" s="83">
        <v>99935</v>
      </c>
      <c r="E2020" s="81" t="s">
        <v>467</v>
      </c>
      <c r="F2020" s="84">
        <v>0.84610000000000007</v>
      </c>
    </row>
    <row r="2021" spans="1:6" x14ac:dyDescent="0.25">
      <c r="A2021" s="75" t="s">
        <v>1240</v>
      </c>
      <c r="B2021" s="76" t="s">
        <v>1850</v>
      </c>
      <c r="C2021" s="77">
        <v>38059</v>
      </c>
      <c r="D2021" s="78">
        <v>13900</v>
      </c>
      <c r="E2021" s="76" t="s">
        <v>468</v>
      </c>
      <c r="F2021" s="79">
        <v>0.85980000000000001</v>
      </c>
    </row>
    <row r="2022" spans="1:6" x14ac:dyDescent="0.25">
      <c r="A2022" s="80" t="s">
        <v>1872</v>
      </c>
      <c r="B2022" s="81" t="s">
        <v>1850</v>
      </c>
      <c r="C2022" s="82">
        <v>38061</v>
      </c>
      <c r="D2022" s="83">
        <v>99935</v>
      </c>
      <c r="E2022" s="81" t="s">
        <v>466</v>
      </c>
      <c r="F2022" s="84">
        <v>0.84610000000000007</v>
      </c>
    </row>
    <row r="2023" spans="1:6" x14ac:dyDescent="0.25">
      <c r="A2023" s="75" t="s">
        <v>1315</v>
      </c>
      <c r="B2023" s="76" t="s">
        <v>1850</v>
      </c>
      <c r="C2023" s="77">
        <v>38063</v>
      </c>
      <c r="D2023" s="78">
        <v>99935</v>
      </c>
      <c r="E2023" s="76" t="s">
        <v>466</v>
      </c>
      <c r="F2023" s="79">
        <v>0.84610000000000007</v>
      </c>
    </row>
    <row r="2024" spans="1:6" x14ac:dyDescent="0.25">
      <c r="A2024" s="80" t="s">
        <v>1873</v>
      </c>
      <c r="B2024" s="81" t="s">
        <v>1850</v>
      </c>
      <c r="C2024" s="82">
        <v>38065</v>
      </c>
      <c r="D2024" s="83">
        <v>13900</v>
      </c>
      <c r="E2024" s="81" t="s">
        <v>468</v>
      </c>
      <c r="F2024" s="84">
        <v>0.85980000000000001</v>
      </c>
    </row>
    <row r="2025" spans="1:6" x14ac:dyDescent="0.25">
      <c r="A2025" s="75" t="s">
        <v>1874</v>
      </c>
      <c r="B2025" s="76" t="s">
        <v>1850</v>
      </c>
      <c r="C2025" s="77">
        <v>38067</v>
      </c>
      <c r="D2025" s="78">
        <v>99935</v>
      </c>
      <c r="E2025" s="76" t="s">
        <v>467</v>
      </c>
      <c r="F2025" s="79">
        <v>0.84610000000000007</v>
      </c>
    </row>
    <row r="2026" spans="1:6" x14ac:dyDescent="0.25">
      <c r="A2026" s="80" t="s">
        <v>989</v>
      </c>
      <c r="B2026" s="81" t="s">
        <v>1850</v>
      </c>
      <c r="C2026" s="82">
        <v>38069</v>
      </c>
      <c r="D2026" s="83">
        <v>99935</v>
      </c>
      <c r="E2026" s="81" t="s">
        <v>466</v>
      </c>
      <c r="F2026" s="84">
        <v>0.84610000000000007</v>
      </c>
    </row>
    <row r="2027" spans="1:6" x14ac:dyDescent="0.25">
      <c r="A2027" s="75" t="s">
        <v>1522</v>
      </c>
      <c r="B2027" s="76" t="s">
        <v>1850</v>
      </c>
      <c r="C2027" s="77">
        <v>38071</v>
      </c>
      <c r="D2027" s="78">
        <v>99935</v>
      </c>
      <c r="E2027" s="76" t="s">
        <v>467</v>
      </c>
      <c r="F2027" s="79">
        <v>0.84610000000000007</v>
      </c>
    </row>
    <row r="2028" spans="1:6" x14ac:dyDescent="0.25">
      <c r="A2028" s="80" t="s">
        <v>1875</v>
      </c>
      <c r="B2028" s="81" t="s">
        <v>1850</v>
      </c>
      <c r="C2028" s="82">
        <v>38073</v>
      </c>
      <c r="D2028" s="83">
        <v>99935</v>
      </c>
      <c r="E2028" s="81" t="s">
        <v>467</v>
      </c>
      <c r="F2028" s="84">
        <v>0.84610000000000007</v>
      </c>
    </row>
    <row r="2029" spans="1:6" x14ac:dyDescent="0.25">
      <c r="A2029" s="75" t="s">
        <v>1525</v>
      </c>
      <c r="B2029" s="76" t="s">
        <v>1850</v>
      </c>
      <c r="C2029" s="77">
        <v>38075</v>
      </c>
      <c r="D2029" s="78">
        <v>99935</v>
      </c>
      <c r="E2029" s="76" t="s">
        <v>466</v>
      </c>
      <c r="F2029" s="79">
        <v>0.84610000000000007</v>
      </c>
    </row>
    <row r="2030" spans="1:6" x14ac:dyDescent="0.25">
      <c r="A2030" s="80" t="s">
        <v>1103</v>
      </c>
      <c r="B2030" s="81" t="s">
        <v>1850</v>
      </c>
      <c r="C2030" s="82">
        <v>38077</v>
      </c>
      <c r="D2030" s="83">
        <v>99935</v>
      </c>
      <c r="E2030" s="81" t="s">
        <v>467</v>
      </c>
      <c r="F2030" s="84">
        <v>0.84610000000000007</v>
      </c>
    </row>
    <row r="2031" spans="1:6" x14ac:dyDescent="0.25">
      <c r="A2031" s="75" t="s">
        <v>1876</v>
      </c>
      <c r="B2031" s="76" t="s">
        <v>1850</v>
      </c>
      <c r="C2031" s="77">
        <v>38079</v>
      </c>
      <c r="D2031" s="78">
        <v>99935</v>
      </c>
      <c r="E2031" s="76" t="s">
        <v>467</v>
      </c>
      <c r="F2031" s="79">
        <v>0.84610000000000007</v>
      </c>
    </row>
    <row r="2032" spans="1:6" x14ac:dyDescent="0.25">
      <c r="A2032" s="80" t="s">
        <v>1877</v>
      </c>
      <c r="B2032" s="81" t="s">
        <v>1850</v>
      </c>
      <c r="C2032" s="82">
        <v>38081</v>
      </c>
      <c r="D2032" s="83">
        <v>99935</v>
      </c>
      <c r="E2032" s="81" t="s">
        <v>466</v>
      </c>
      <c r="F2032" s="84">
        <v>0.84610000000000007</v>
      </c>
    </row>
    <row r="2033" spans="1:6" x14ac:dyDescent="0.25">
      <c r="A2033" s="75" t="s">
        <v>1259</v>
      </c>
      <c r="B2033" s="76" t="s">
        <v>1850</v>
      </c>
      <c r="C2033" s="77">
        <v>38083</v>
      </c>
      <c r="D2033" s="78">
        <v>99935</v>
      </c>
      <c r="E2033" s="76" t="s">
        <v>466</v>
      </c>
      <c r="F2033" s="79">
        <v>0.84610000000000007</v>
      </c>
    </row>
    <row r="2034" spans="1:6" x14ac:dyDescent="0.25">
      <c r="A2034" s="80" t="s">
        <v>1198</v>
      </c>
      <c r="B2034" s="81" t="s">
        <v>1850</v>
      </c>
      <c r="C2034" s="82">
        <v>38085</v>
      </c>
      <c r="D2034" s="83">
        <v>99935</v>
      </c>
      <c r="E2034" s="81" t="s">
        <v>467</v>
      </c>
      <c r="F2034" s="84">
        <v>0.84610000000000007</v>
      </c>
    </row>
    <row r="2035" spans="1:6" x14ac:dyDescent="0.25">
      <c r="A2035" s="75" t="s">
        <v>1878</v>
      </c>
      <c r="B2035" s="76" t="s">
        <v>1850</v>
      </c>
      <c r="C2035" s="77">
        <v>38087</v>
      </c>
      <c r="D2035" s="78">
        <v>99935</v>
      </c>
      <c r="E2035" s="76" t="s">
        <v>466</v>
      </c>
      <c r="F2035" s="79">
        <v>0.84610000000000007</v>
      </c>
    </row>
    <row r="2036" spans="1:6" x14ac:dyDescent="0.25">
      <c r="A2036" s="80" t="s">
        <v>1107</v>
      </c>
      <c r="B2036" s="81" t="s">
        <v>1850</v>
      </c>
      <c r="C2036" s="82">
        <v>38089</v>
      </c>
      <c r="D2036" s="83">
        <v>99935</v>
      </c>
      <c r="E2036" s="81" t="s">
        <v>467</v>
      </c>
      <c r="F2036" s="84">
        <v>0.84610000000000007</v>
      </c>
    </row>
    <row r="2037" spans="1:6" x14ac:dyDescent="0.25">
      <c r="A2037" s="75" t="s">
        <v>1532</v>
      </c>
      <c r="B2037" s="76" t="s">
        <v>1850</v>
      </c>
      <c r="C2037" s="77">
        <v>38091</v>
      </c>
      <c r="D2037" s="78">
        <v>99935</v>
      </c>
      <c r="E2037" s="76" t="s">
        <v>466</v>
      </c>
      <c r="F2037" s="79">
        <v>0.84610000000000007</v>
      </c>
    </row>
    <row r="2038" spans="1:6" x14ac:dyDescent="0.25">
      <c r="A2038" s="80" t="s">
        <v>1879</v>
      </c>
      <c r="B2038" s="81" t="s">
        <v>1850</v>
      </c>
      <c r="C2038" s="82">
        <v>38093</v>
      </c>
      <c r="D2038" s="83">
        <v>99935</v>
      </c>
      <c r="E2038" s="81" t="s">
        <v>467</v>
      </c>
      <c r="F2038" s="84">
        <v>0.84610000000000007</v>
      </c>
    </row>
    <row r="2039" spans="1:6" x14ac:dyDescent="0.25">
      <c r="A2039" s="75" t="s">
        <v>1880</v>
      </c>
      <c r="B2039" s="76" t="s">
        <v>1850</v>
      </c>
      <c r="C2039" s="77">
        <v>38095</v>
      </c>
      <c r="D2039" s="78">
        <v>99935</v>
      </c>
      <c r="E2039" s="76" t="s">
        <v>466</v>
      </c>
      <c r="F2039" s="79">
        <v>0.84610000000000007</v>
      </c>
    </row>
    <row r="2040" spans="1:6" x14ac:dyDescent="0.25">
      <c r="A2040" s="80" t="s">
        <v>1881</v>
      </c>
      <c r="B2040" s="81" t="s">
        <v>1850</v>
      </c>
      <c r="C2040" s="82">
        <v>38097</v>
      </c>
      <c r="D2040" s="83">
        <v>99935</v>
      </c>
      <c r="E2040" s="81" t="s">
        <v>467</v>
      </c>
      <c r="F2040" s="84">
        <v>0.84610000000000007</v>
      </c>
    </row>
    <row r="2041" spans="1:6" x14ac:dyDescent="0.25">
      <c r="A2041" s="75" t="s">
        <v>1882</v>
      </c>
      <c r="B2041" s="76" t="s">
        <v>1850</v>
      </c>
      <c r="C2041" s="77">
        <v>38099</v>
      </c>
      <c r="D2041" s="78">
        <v>99935</v>
      </c>
      <c r="E2041" s="76" t="s">
        <v>467</v>
      </c>
      <c r="F2041" s="79">
        <v>0.84610000000000007</v>
      </c>
    </row>
    <row r="2042" spans="1:6" x14ac:dyDescent="0.25">
      <c r="A2042" s="80" t="s">
        <v>1883</v>
      </c>
      <c r="B2042" s="81" t="s">
        <v>1850</v>
      </c>
      <c r="C2042" s="82">
        <v>38101</v>
      </c>
      <c r="D2042" s="83">
        <v>99935</v>
      </c>
      <c r="E2042" s="81" t="s">
        <v>467</v>
      </c>
      <c r="F2042" s="84">
        <v>0.84610000000000007</v>
      </c>
    </row>
    <row r="2043" spans="1:6" x14ac:dyDescent="0.25">
      <c r="A2043" s="75" t="s">
        <v>1157</v>
      </c>
      <c r="B2043" s="76" t="s">
        <v>1850</v>
      </c>
      <c r="C2043" s="77">
        <v>38103</v>
      </c>
      <c r="D2043" s="78">
        <v>99935</v>
      </c>
      <c r="E2043" s="76" t="s">
        <v>466</v>
      </c>
      <c r="F2043" s="79">
        <v>0.84610000000000007</v>
      </c>
    </row>
    <row r="2044" spans="1:6" x14ac:dyDescent="0.25">
      <c r="A2044" s="80" t="s">
        <v>1884</v>
      </c>
      <c r="B2044" s="81" t="s">
        <v>1850</v>
      </c>
      <c r="C2044" s="82">
        <v>38105</v>
      </c>
      <c r="D2044" s="83">
        <v>99935</v>
      </c>
      <c r="E2044" s="81" t="s">
        <v>467</v>
      </c>
      <c r="F2044" s="84">
        <v>0.84610000000000007</v>
      </c>
    </row>
    <row r="2045" spans="1:6" x14ac:dyDescent="0.25">
      <c r="A2045" s="75" t="s">
        <v>792</v>
      </c>
      <c r="B2045" s="76" t="s">
        <v>1885</v>
      </c>
      <c r="C2045" s="77">
        <v>39001</v>
      </c>
      <c r="D2045" s="78">
        <v>99936</v>
      </c>
      <c r="E2045" s="76" t="s">
        <v>467</v>
      </c>
      <c r="F2045" s="79">
        <v>0.8095</v>
      </c>
    </row>
    <row r="2046" spans="1:6" x14ac:dyDescent="0.25">
      <c r="A2046" s="80" t="s">
        <v>1118</v>
      </c>
      <c r="B2046" s="81" t="s">
        <v>1885</v>
      </c>
      <c r="C2046" s="82">
        <v>39003</v>
      </c>
      <c r="D2046" s="83">
        <v>30620</v>
      </c>
      <c r="E2046" s="81" t="s">
        <v>468</v>
      </c>
      <c r="F2046" s="84">
        <v>0.82910000000000006</v>
      </c>
    </row>
    <row r="2047" spans="1:6" x14ac:dyDescent="0.25">
      <c r="A2047" s="75" t="s">
        <v>1886</v>
      </c>
      <c r="B2047" s="76" t="s">
        <v>1885</v>
      </c>
      <c r="C2047" s="77">
        <v>39005</v>
      </c>
      <c r="D2047" s="78">
        <v>99936</v>
      </c>
      <c r="E2047" s="76" t="s">
        <v>467</v>
      </c>
      <c r="F2047" s="79">
        <v>0.8095</v>
      </c>
    </row>
    <row r="2048" spans="1:6" x14ac:dyDescent="0.25">
      <c r="A2048" s="80" t="s">
        <v>1887</v>
      </c>
      <c r="B2048" s="81" t="s">
        <v>1885</v>
      </c>
      <c r="C2048" s="82">
        <v>39007</v>
      </c>
      <c r="D2048" s="83">
        <v>99936</v>
      </c>
      <c r="E2048" s="81" t="s">
        <v>467</v>
      </c>
      <c r="F2048" s="84">
        <v>0.8095</v>
      </c>
    </row>
    <row r="2049" spans="1:6" x14ac:dyDescent="0.25">
      <c r="A2049" s="75" t="s">
        <v>1888</v>
      </c>
      <c r="B2049" s="76" t="s">
        <v>1885</v>
      </c>
      <c r="C2049" s="77">
        <v>39009</v>
      </c>
      <c r="D2049" s="78">
        <v>99936</v>
      </c>
      <c r="E2049" s="76" t="s">
        <v>467</v>
      </c>
      <c r="F2049" s="79">
        <v>0.8095</v>
      </c>
    </row>
    <row r="2050" spans="1:6" x14ac:dyDescent="0.25">
      <c r="A2050" s="80" t="s">
        <v>1889</v>
      </c>
      <c r="B2050" s="81" t="s">
        <v>1885</v>
      </c>
      <c r="C2050" s="82">
        <v>39011</v>
      </c>
      <c r="D2050" s="83">
        <v>99936</v>
      </c>
      <c r="E2050" s="81" t="s">
        <v>467</v>
      </c>
      <c r="F2050" s="84">
        <v>0.8095</v>
      </c>
    </row>
    <row r="2051" spans="1:6" x14ac:dyDescent="0.25">
      <c r="A2051" s="75" t="s">
        <v>1890</v>
      </c>
      <c r="B2051" s="76" t="s">
        <v>1885</v>
      </c>
      <c r="C2051" s="77">
        <v>39013</v>
      </c>
      <c r="D2051" s="78">
        <v>48540</v>
      </c>
      <c r="E2051" s="76" t="s">
        <v>468</v>
      </c>
      <c r="F2051" s="79">
        <v>0.6855</v>
      </c>
    </row>
    <row r="2052" spans="1:6" x14ac:dyDescent="0.25">
      <c r="A2052" s="80" t="s">
        <v>1065</v>
      </c>
      <c r="B2052" s="81" t="s">
        <v>1885</v>
      </c>
      <c r="C2052" s="82">
        <v>39015</v>
      </c>
      <c r="D2052" s="83">
        <v>17140</v>
      </c>
      <c r="E2052" s="81" t="s">
        <v>468</v>
      </c>
      <c r="F2052" s="84">
        <v>0.94240000000000002</v>
      </c>
    </row>
    <row r="2053" spans="1:6" x14ac:dyDescent="0.25">
      <c r="A2053" s="75" t="s">
        <v>570</v>
      </c>
      <c r="B2053" s="76" t="s">
        <v>1885</v>
      </c>
      <c r="C2053" s="77">
        <v>39017</v>
      </c>
      <c r="D2053" s="78">
        <v>17140</v>
      </c>
      <c r="E2053" s="76" t="s">
        <v>468</v>
      </c>
      <c r="F2053" s="79">
        <v>0.94240000000000002</v>
      </c>
    </row>
    <row r="2054" spans="1:6" x14ac:dyDescent="0.25">
      <c r="A2054" s="80" t="s">
        <v>684</v>
      </c>
      <c r="B2054" s="81" t="s">
        <v>1885</v>
      </c>
      <c r="C2054" s="82">
        <v>39019</v>
      </c>
      <c r="D2054" s="83">
        <v>15940</v>
      </c>
      <c r="E2054" s="81" t="s">
        <v>468</v>
      </c>
      <c r="F2054" s="84">
        <v>0.79990000000000006</v>
      </c>
    </row>
    <row r="2055" spans="1:6" x14ac:dyDescent="0.25">
      <c r="A2055" s="75" t="s">
        <v>1068</v>
      </c>
      <c r="B2055" s="76" t="s">
        <v>1885</v>
      </c>
      <c r="C2055" s="77">
        <v>39021</v>
      </c>
      <c r="D2055" s="78">
        <v>99936</v>
      </c>
      <c r="E2055" s="76" t="s">
        <v>467</v>
      </c>
      <c r="F2055" s="79">
        <v>0.8095</v>
      </c>
    </row>
    <row r="2056" spans="1:6" x14ac:dyDescent="0.25">
      <c r="A2056" s="80" t="s">
        <v>686</v>
      </c>
      <c r="B2056" s="81" t="s">
        <v>1885</v>
      </c>
      <c r="C2056" s="82">
        <v>39023</v>
      </c>
      <c r="D2056" s="83">
        <v>44220</v>
      </c>
      <c r="E2056" s="81" t="s">
        <v>468</v>
      </c>
      <c r="F2056" s="84">
        <v>0.86670000000000003</v>
      </c>
    </row>
    <row r="2057" spans="1:6" x14ac:dyDescent="0.25">
      <c r="A2057" s="75" t="s">
        <v>1891</v>
      </c>
      <c r="B2057" s="76" t="s">
        <v>1885</v>
      </c>
      <c r="C2057" s="77">
        <v>39025</v>
      </c>
      <c r="D2057" s="78">
        <v>17140</v>
      </c>
      <c r="E2057" s="76" t="s">
        <v>468</v>
      </c>
      <c r="F2057" s="79">
        <v>0.94240000000000002</v>
      </c>
    </row>
    <row r="2058" spans="1:6" x14ac:dyDescent="0.25">
      <c r="A2058" s="80" t="s">
        <v>1070</v>
      </c>
      <c r="B2058" s="81" t="s">
        <v>1885</v>
      </c>
      <c r="C2058" s="82">
        <v>39027</v>
      </c>
      <c r="D2058" s="83">
        <v>99936</v>
      </c>
      <c r="E2058" s="81" t="s">
        <v>467</v>
      </c>
      <c r="F2058" s="84">
        <v>0.8095</v>
      </c>
    </row>
    <row r="2059" spans="1:6" x14ac:dyDescent="0.25">
      <c r="A2059" s="75" t="s">
        <v>1892</v>
      </c>
      <c r="B2059" s="76" t="s">
        <v>1885</v>
      </c>
      <c r="C2059" s="77">
        <v>39029</v>
      </c>
      <c r="D2059" s="78">
        <v>99936</v>
      </c>
      <c r="E2059" s="76" t="s">
        <v>467</v>
      </c>
      <c r="F2059" s="79">
        <v>0.8095</v>
      </c>
    </row>
    <row r="2060" spans="1:6" x14ac:dyDescent="0.25">
      <c r="A2060" s="80" t="s">
        <v>1893</v>
      </c>
      <c r="B2060" s="81" t="s">
        <v>1885</v>
      </c>
      <c r="C2060" s="82">
        <v>39031</v>
      </c>
      <c r="D2060" s="83">
        <v>99936</v>
      </c>
      <c r="E2060" s="81" t="s">
        <v>467</v>
      </c>
      <c r="F2060" s="84">
        <v>0.8095</v>
      </c>
    </row>
    <row r="2061" spans="1:6" x14ac:dyDescent="0.25">
      <c r="A2061" s="75" t="s">
        <v>691</v>
      </c>
      <c r="B2061" s="76" t="s">
        <v>1885</v>
      </c>
      <c r="C2061" s="77">
        <v>39033</v>
      </c>
      <c r="D2061" s="78">
        <v>99936</v>
      </c>
      <c r="E2061" s="76" t="s">
        <v>467</v>
      </c>
      <c r="F2061" s="79">
        <v>0.8095</v>
      </c>
    </row>
    <row r="2062" spans="1:6" x14ac:dyDescent="0.25">
      <c r="A2062" s="80" t="s">
        <v>1894</v>
      </c>
      <c r="B2062" s="81" t="s">
        <v>1885</v>
      </c>
      <c r="C2062" s="82">
        <v>39035</v>
      </c>
      <c r="D2062" s="83">
        <v>17460</v>
      </c>
      <c r="E2062" s="81" t="s">
        <v>468</v>
      </c>
      <c r="F2062" s="84">
        <v>0.89340000000000008</v>
      </c>
    </row>
    <row r="2063" spans="1:6" x14ac:dyDescent="0.25">
      <c r="A2063" s="75" t="s">
        <v>1895</v>
      </c>
      <c r="B2063" s="76" t="s">
        <v>1885</v>
      </c>
      <c r="C2063" s="77">
        <v>39037</v>
      </c>
      <c r="D2063" s="78">
        <v>99936</v>
      </c>
      <c r="E2063" s="76" t="s">
        <v>467</v>
      </c>
      <c r="F2063" s="79">
        <v>0.8095</v>
      </c>
    </row>
    <row r="2064" spans="1:6" x14ac:dyDescent="0.25">
      <c r="A2064" s="80" t="s">
        <v>1896</v>
      </c>
      <c r="B2064" s="81" t="s">
        <v>1885</v>
      </c>
      <c r="C2064" s="82">
        <v>39039</v>
      </c>
      <c r="D2064" s="83">
        <v>99936</v>
      </c>
      <c r="E2064" s="81" t="s">
        <v>467</v>
      </c>
      <c r="F2064" s="84">
        <v>0.8095</v>
      </c>
    </row>
    <row r="2065" spans="1:6" x14ac:dyDescent="0.25">
      <c r="A2065" s="75" t="s">
        <v>1123</v>
      </c>
      <c r="B2065" s="76" t="s">
        <v>1885</v>
      </c>
      <c r="C2065" s="77">
        <v>39041</v>
      </c>
      <c r="D2065" s="78">
        <v>18140</v>
      </c>
      <c r="E2065" s="76" t="s">
        <v>468</v>
      </c>
      <c r="F2065" s="79">
        <v>0.94690000000000007</v>
      </c>
    </row>
    <row r="2066" spans="1:6" x14ac:dyDescent="0.25">
      <c r="A2066" s="80" t="s">
        <v>1764</v>
      </c>
      <c r="B2066" s="81" t="s">
        <v>1885</v>
      </c>
      <c r="C2066" s="82">
        <v>39043</v>
      </c>
      <c r="D2066" s="83">
        <v>99936</v>
      </c>
      <c r="E2066" s="81" t="s">
        <v>467</v>
      </c>
      <c r="F2066" s="84">
        <v>0.8095</v>
      </c>
    </row>
    <row r="2067" spans="1:6" x14ac:dyDescent="0.25">
      <c r="A2067" s="75" t="s">
        <v>848</v>
      </c>
      <c r="B2067" s="76" t="s">
        <v>1885</v>
      </c>
      <c r="C2067" s="77">
        <v>39045</v>
      </c>
      <c r="D2067" s="78">
        <v>18140</v>
      </c>
      <c r="E2067" s="76" t="s">
        <v>468</v>
      </c>
      <c r="F2067" s="79">
        <v>0.94690000000000007</v>
      </c>
    </row>
    <row r="2068" spans="1:6" x14ac:dyDescent="0.25">
      <c r="A2068" s="80" t="s">
        <v>592</v>
      </c>
      <c r="B2068" s="81" t="s">
        <v>1885</v>
      </c>
      <c r="C2068" s="82">
        <v>39047</v>
      </c>
      <c r="D2068" s="83">
        <v>99936</v>
      </c>
      <c r="E2068" s="81" t="s">
        <v>467</v>
      </c>
      <c r="F2068" s="84">
        <v>0.8095</v>
      </c>
    </row>
    <row r="2069" spans="1:6" x14ac:dyDescent="0.25">
      <c r="A2069" s="75" t="s">
        <v>593</v>
      </c>
      <c r="B2069" s="76" t="s">
        <v>1885</v>
      </c>
      <c r="C2069" s="77">
        <v>39049</v>
      </c>
      <c r="D2069" s="78">
        <v>18140</v>
      </c>
      <c r="E2069" s="76" t="s">
        <v>468</v>
      </c>
      <c r="F2069" s="79">
        <v>0.94690000000000007</v>
      </c>
    </row>
    <row r="2070" spans="1:6" x14ac:dyDescent="0.25">
      <c r="A2070" s="80" t="s">
        <v>697</v>
      </c>
      <c r="B2070" s="81" t="s">
        <v>1885</v>
      </c>
      <c r="C2070" s="82">
        <v>39051</v>
      </c>
      <c r="D2070" s="83">
        <v>45780</v>
      </c>
      <c r="E2070" s="81" t="s">
        <v>468</v>
      </c>
      <c r="F2070" s="84">
        <v>0.84460000000000002</v>
      </c>
    </row>
    <row r="2071" spans="1:6" x14ac:dyDescent="0.25">
      <c r="A2071" s="75" t="s">
        <v>1897</v>
      </c>
      <c r="B2071" s="76" t="s">
        <v>1885</v>
      </c>
      <c r="C2071" s="77">
        <v>39053</v>
      </c>
      <c r="D2071" s="78">
        <v>99936</v>
      </c>
      <c r="E2071" s="76" t="s">
        <v>467</v>
      </c>
      <c r="F2071" s="79">
        <v>0.8095</v>
      </c>
    </row>
    <row r="2072" spans="1:6" x14ac:dyDescent="0.25">
      <c r="A2072" s="80" t="s">
        <v>1898</v>
      </c>
      <c r="B2072" s="81" t="s">
        <v>1885</v>
      </c>
      <c r="C2072" s="82">
        <v>39055</v>
      </c>
      <c r="D2072" s="83">
        <v>17460</v>
      </c>
      <c r="E2072" s="81" t="s">
        <v>468</v>
      </c>
      <c r="F2072" s="84">
        <v>0.89340000000000008</v>
      </c>
    </row>
    <row r="2073" spans="1:6" x14ac:dyDescent="0.25">
      <c r="A2073" s="75" t="s">
        <v>595</v>
      </c>
      <c r="B2073" s="76" t="s">
        <v>1885</v>
      </c>
      <c r="C2073" s="77">
        <v>39057</v>
      </c>
      <c r="D2073" s="78">
        <v>19430</v>
      </c>
      <c r="E2073" s="76" t="s">
        <v>468</v>
      </c>
      <c r="F2073" s="79">
        <v>0.93530000000000002</v>
      </c>
    </row>
    <row r="2074" spans="1:6" x14ac:dyDescent="0.25">
      <c r="A2074" s="80" t="s">
        <v>1899</v>
      </c>
      <c r="B2074" s="81" t="s">
        <v>1885</v>
      </c>
      <c r="C2074" s="82">
        <v>39059</v>
      </c>
      <c r="D2074" s="83">
        <v>99936</v>
      </c>
      <c r="E2074" s="81" t="s">
        <v>467</v>
      </c>
      <c r="F2074" s="84">
        <v>0.8095</v>
      </c>
    </row>
    <row r="2075" spans="1:6" x14ac:dyDescent="0.25">
      <c r="A2075" s="75" t="s">
        <v>881</v>
      </c>
      <c r="B2075" s="76" t="s">
        <v>1885</v>
      </c>
      <c r="C2075" s="77">
        <v>39061</v>
      </c>
      <c r="D2075" s="78">
        <v>17140</v>
      </c>
      <c r="E2075" s="76" t="s">
        <v>468</v>
      </c>
      <c r="F2075" s="79">
        <v>0.94240000000000002</v>
      </c>
    </row>
    <row r="2076" spans="1:6" x14ac:dyDescent="0.25">
      <c r="A2076" s="80" t="s">
        <v>965</v>
      </c>
      <c r="B2076" s="81" t="s">
        <v>1885</v>
      </c>
      <c r="C2076" s="82">
        <v>39063</v>
      </c>
      <c r="D2076" s="83">
        <v>99936</v>
      </c>
      <c r="E2076" s="81" t="s">
        <v>467</v>
      </c>
      <c r="F2076" s="84">
        <v>0.8095</v>
      </c>
    </row>
    <row r="2077" spans="1:6" x14ac:dyDescent="0.25">
      <c r="A2077" s="75" t="s">
        <v>1080</v>
      </c>
      <c r="B2077" s="76" t="s">
        <v>1885</v>
      </c>
      <c r="C2077" s="77">
        <v>39065</v>
      </c>
      <c r="D2077" s="78">
        <v>99936</v>
      </c>
      <c r="E2077" s="76" t="s">
        <v>467</v>
      </c>
      <c r="F2077" s="79">
        <v>0.8095</v>
      </c>
    </row>
    <row r="2078" spans="1:6" x14ac:dyDescent="0.25">
      <c r="A2078" s="80" t="s">
        <v>1128</v>
      </c>
      <c r="B2078" s="81" t="s">
        <v>1885</v>
      </c>
      <c r="C2078" s="82">
        <v>39067</v>
      </c>
      <c r="D2078" s="83">
        <v>99936</v>
      </c>
      <c r="E2078" s="81" t="s">
        <v>467</v>
      </c>
      <c r="F2078" s="84">
        <v>0.8095</v>
      </c>
    </row>
    <row r="2079" spans="1:6" x14ac:dyDescent="0.25">
      <c r="A2079" s="75" t="s">
        <v>597</v>
      </c>
      <c r="B2079" s="76" t="s">
        <v>1885</v>
      </c>
      <c r="C2079" s="77">
        <v>39069</v>
      </c>
      <c r="D2079" s="78">
        <v>99936</v>
      </c>
      <c r="E2079" s="76" t="s">
        <v>467</v>
      </c>
      <c r="F2079" s="79">
        <v>0.8095</v>
      </c>
    </row>
    <row r="2080" spans="1:6" x14ac:dyDescent="0.25">
      <c r="A2080" s="80" t="s">
        <v>1900</v>
      </c>
      <c r="B2080" s="81" t="s">
        <v>1885</v>
      </c>
      <c r="C2080" s="82">
        <v>39071</v>
      </c>
      <c r="D2080" s="83">
        <v>99936</v>
      </c>
      <c r="E2080" s="81" t="s">
        <v>467</v>
      </c>
      <c r="F2080" s="84">
        <v>0.8095</v>
      </c>
    </row>
    <row r="2081" spans="1:6" x14ac:dyDescent="0.25">
      <c r="A2081" s="75" t="s">
        <v>1901</v>
      </c>
      <c r="B2081" s="76" t="s">
        <v>1885</v>
      </c>
      <c r="C2081" s="77">
        <v>39073</v>
      </c>
      <c r="D2081" s="78">
        <v>18140</v>
      </c>
      <c r="E2081" s="76" t="s">
        <v>468</v>
      </c>
      <c r="F2081" s="79">
        <v>0.94690000000000007</v>
      </c>
    </row>
    <row r="2082" spans="1:6" x14ac:dyDescent="0.25">
      <c r="A2082" s="80" t="s">
        <v>887</v>
      </c>
      <c r="B2082" s="81" t="s">
        <v>1885</v>
      </c>
      <c r="C2082" s="82">
        <v>39075</v>
      </c>
      <c r="D2082" s="83">
        <v>99936</v>
      </c>
      <c r="E2082" s="81" t="s">
        <v>467</v>
      </c>
      <c r="F2082" s="84">
        <v>0.8095</v>
      </c>
    </row>
    <row r="2083" spans="1:6" x14ac:dyDescent="0.25">
      <c r="A2083" s="75" t="s">
        <v>1440</v>
      </c>
      <c r="B2083" s="76" t="s">
        <v>1885</v>
      </c>
      <c r="C2083" s="77">
        <v>39077</v>
      </c>
      <c r="D2083" s="78">
        <v>99936</v>
      </c>
      <c r="E2083" s="76" t="s">
        <v>467</v>
      </c>
      <c r="F2083" s="79">
        <v>0.8095</v>
      </c>
    </row>
    <row r="2084" spans="1:6" x14ac:dyDescent="0.25">
      <c r="A2084" s="80" t="s">
        <v>599</v>
      </c>
      <c r="B2084" s="81" t="s">
        <v>1885</v>
      </c>
      <c r="C2084" s="82">
        <v>39079</v>
      </c>
      <c r="D2084" s="83">
        <v>99936</v>
      </c>
      <c r="E2084" s="81" t="s">
        <v>2</v>
      </c>
      <c r="F2084" s="84">
        <v>0.8095</v>
      </c>
    </row>
    <row r="2085" spans="1:6" x14ac:dyDescent="0.25">
      <c r="A2085" s="75" t="s">
        <v>600</v>
      </c>
      <c r="B2085" s="76" t="s">
        <v>1885</v>
      </c>
      <c r="C2085" s="77">
        <v>39081</v>
      </c>
      <c r="D2085" s="78">
        <v>48260</v>
      </c>
      <c r="E2085" s="76" t="s">
        <v>468</v>
      </c>
      <c r="F2085" s="79">
        <v>0.7429</v>
      </c>
    </row>
    <row r="2086" spans="1:6" x14ac:dyDescent="0.25">
      <c r="A2086" s="80" t="s">
        <v>1088</v>
      </c>
      <c r="B2086" s="81" t="s">
        <v>1885</v>
      </c>
      <c r="C2086" s="82">
        <v>39083</v>
      </c>
      <c r="D2086" s="83">
        <v>99936</v>
      </c>
      <c r="E2086" s="81" t="s">
        <v>467</v>
      </c>
      <c r="F2086" s="84">
        <v>0.8095</v>
      </c>
    </row>
    <row r="2087" spans="1:6" x14ac:dyDescent="0.25">
      <c r="A2087" s="75" t="s">
        <v>752</v>
      </c>
      <c r="B2087" s="76" t="s">
        <v>1885</v>
      </c>
      <c r="C2087" s="77">
        <v>39085</v>
      </c>
      <c r="D2087" s="78">
        <v>17460</v>
      </c>
      <c r="E2087" s="76" t="s">
        <v>468</v>
      </c>
      <c r="F2087" s="79">
        <v>0.89340000000000008</v>
      </c>
    </row>
    <row r="2088" spans="1:6" x14ac:dyDescent="0.25">
      <c r="A2088" s="80" t="s">
        <v>603</v>
      </c>
      <c r="B2088" s="81" t="s">
        <v>1885</v>
      </c>
      <c r="C2088" s="82">
        <v>39087</v>
      </c>
      <c r="D2088" s="83">
        <v>26580</v>
      </c>
      <c r="E2088" s="81" t="s">
        <v>468</v>
      </c>
      <c r="F2088" s="84">
        <v>0.84819999999999995</v>
      </c>
    </row>
    <row r="2089" spans="1:6" x14ac:dyDescent="0.25">
      <c r="A2089" s="75" t="s">
        <v>1902</v>
      </c>
      <c r="B2089" s="76" t="s">
        <v>1885</v>
      </c>
      <c r="C2089" s="77">
        <v>39089</v>
      </c>
      <c r="D2089" s="78">
        <v>18140</v>
      </c>
      <c r="E2089" s="76" t="s">
        <v>468</v>
      </c>
      <c r="F2089" s="79">
        <v>0.94690000000000007</v>
      </c>
    </row>
    <row r="2090" spans="1:6" x14ac:dyDescent="0.25">
      <c r="A2090" s="80" t="s">
        <v>709</v>
      </c>
      <c r="B2090" s="81" t="s">
        <v>1885</v>
      </c>
      <c r="C2090" s="82">
        <v>39091</v>
      </c>
      <c r="D2090" s="83">
        <v>99936</v>
      </c>
      <c r="E2090" s="81" t="s">
        <v>467</v>
      </c>
      <c r="F2090" s="84">
        <v>0.8095</v>
      </c>
    </row>
    <row r="2091" spans="1:6" x14ac:dyDescent="0.25">
      <c r="A2091" s="75" t="s">
        <v>1903</v>
      </c>
      <c r="B2091" s="76" t="s">
        <v>1885</v>
      </c>
      <c r="C2091" s="77">
        <v>39093</v>
      </c>
      <c r="D2091" s="78">
        <v>17460</v>
      </c>
      <c r="E2091" s="76" t="s">
        <v>468</v>
      </c>
      <c r="F2091" s="79">
        <v>0.89340000000000008</v>
      </c>
    </row>
    <row r="2092" spans="1:6" x14ac:dyDescent="0.25">
      <c r="A2092" s="80" t="s">
        <v>1183</v>
      </c>
      <c r="B2092" s="81" t="s">
        <v>1885</v>
      </c>
      <c r="C2092" s="82">
        <v>39095</v>
      </c>
      <c r="D2092" s="83">
        <v>45780</v>
      </c>
      <c r="E2092" s="81" t="s">
        <v>468</v>
      </c>
      <c r="F2092" s="84">
        <v>0.84460000000000002</v>
      </c>
    </row>
    <row r="2093" spans="1:6" x14ac:dyDescent="0.25">
      <c r="A2093" s="75" t="s">
        <v>608</v>
      </c>
      <c r="B2093" s="76" t="s">
        <v>1885</v>
      </c>
      <c r="C2093" s="77">
        <v>39097</v>
      </c>
      <c r="D2093" s="78">
        <v>18140</v>
      </c>
      <c r="E2093" s="76" t="s">
        <v>468</v>
      </c>
      <c r="F2093" s="79">
        <v>0.94690000000000007</v>
      </c>
    </row>
    <row r="2094" spans="1:6" x14ac:dyDescent="0.25">
      <c r="A2094" s="80" t="s">
        <v>1904</v>
      </c>
      <c r="B2094" s="81" t="s">
        <v>1885</v>
      </c>
      <c r="C2094" s="82">
        <v>39099</v>
      </c>
      <c r="D2094" s="83">
        <v>49660</v>
      </c>
      <c r="E2094" s="81" t="s">
        <v>468</v>
      </c>
      <c r="F2094" s="84">
        <v>0.77470000000000006</v>
      </c>
    </row>
    <row r="2095" spans="1:6" x14ac:dyDescent="0.25">
      <c r="A2095" s="75" t="s">
        <v>610</v>
      </c>
      <c r="B2095" s="76" t="s">
        <v>1885</v>
      </c>
      <c r="C2095" s="77">
        <v>39101</v>
      </c>
      <c r="D2095" s="78">
        <v>99936</v>
      </c>
      <c r="E2095" s="76" t="s">
        <v>467</v>
      </c>
      <c r="F2095" s="79">
        <v>0.8095</v>
      </c>
    </row>
    <row r="2096" spans="1:6" x14ac:dyDescent="0.25">
      <c r="A2096" s="80" t="s">
        <v>1905</v>
      </c>
      <c r="B2096" s="81" t="s">
        <v>1885</v>
      </c>
      <c r="C2096" s="82">
        <v>39103</v>
      </c>
      <c r="D2096" s="83">
        <v>17460</v>
      </c>
      <c r="E2096" s="81" t="s">
        <v>468</v>
      </c>
      <c r="F2096" s="84">
        <v>0.89340000000000008</v>
      </c>
    </row>
    <row r="2097" spans="1:6" x14ac:dyDescent="0.25">
      <c r="A2097" s="75" t="s">
        <v>1906</v>
      </c>
      <c r="B2097" s="76" t="s">
        <v>1885</v>
      </c>
      <c r="C2097" s="77">
        <v>39105</v>
      </c>
      <c r="D2097" s="78">
        <v>99936</v>
      </c>
      <c r="E2097" s="76" t="s">
        <v>2</v>
      </c>
      <c r="F2097" s="79">
        <v>0.8095</v>
      </c>
    </row>
    <row r="2098" spans="1:6" x14ac:dyDescent="0.25">
      <c r="A2098" s="80" t="s">
        <v>1098</v>
      </c>
      <c r="B2098" s="81" t="s">
        <v>1885</v>
      </c>
      <c r="C2098" s="82">
        <v>39107</v>
      </c>
      <c r="D2098" s="83">
        <v>99936</v>
      </c>
      <c r="E2098" s="81" t="s">
        <v>467</v>
      </c>
      <c r="F2098" s="84">
        <v>0.8095</v>
      </c>
    </row>
    <row r="2099" spans="1:6" x14ac:dyDescent="0.25">
      <c r="A2099" s="75" t="s">
        <v>1136</v>
      </c>
      <c r="B2099" s="76" t="s">
        <v>1885</v>
      </c>
      <c r="C2099" s="77">
        <v>39109</v>
      </c>
      <c r="D2099" s="78">
        <v>19430</v>
      </c>
      <c r="E2099" s="76" t="s">
        <v>468</v>
      </c>
      <c r="F2099" s="79">
        <v>0.93530000000000002</v>
      </c>
    </row>
    <row r="2100" spans="1:6" x14ac:dyDescent="0.25">
      <c r="A2100" s="80" t="s">
        <v>613</v>
      </c>
      <c r="B2100" s="81" t="s">
        <v>1885</v>
      </c>
      <c r="C2100" s="82">
        <v>39111</v>
      </c>
      <c r="D2100" s="83">
        <v>99936</v>
      </c>
      <c r="E2100" s="81" t="s">
        <v>467</v>
      </c>
      <c r="F2100" s="84">
        <v>0.8095</v>
      </c>
    </row>
    <row r="2101" spans="1:6" x14ac:dyDescent="0.25">
      <c r="A2101" s="75" t="s">
        <v>614</v>
      </c>
      <c r="B2101" s="76" t="s">
        <v>1885</v>
      </c>
      <c r="C2101" s="77">
        <v>39113</v>
      </c>
      <c r="D2101" s="78">
        <v>19430</v>
      </c>
      <c r="E2101" s="76" t="s">
        <v>468</v>
      </c>
      <c r="F2101" s="79">
        <v>0.93530000000000002</v>
      </c>
    </row>
    <row r="2102" spans="1:6" x14ac:dyDescent="0.25">
      <c r="A2102" s="80" t="s">
        <v>615</v>
      </c>
      <c r="B2102" s="81" t="s">
        <v>1885</v>
      </c>
      <c r="C2102" s="82">
        <v>39115</v>
      </c>
      <c r="D2102" s="83">
        <v>99936</v>
      </c>
      <c r="E2102" s="81" t="s">
        <v>467</v>
      </c>
      <c r="F2102" s="84">
        <v>0.8095</v>
      </c>
    </row>
    <row r="2103" spans="1:6" x14ac:dyDescent="0.25">
      <c r="A2103" s="75" t="s">
        <v>1907</v>
      </c>
      <c r="B2103" s="76" t="s">
        <v>1885</v>
      </c>
      <c r="C2103" s="77">
        <v>39117</v>
      </c>
      <c r="D2103" s="78">
        <v>18140</v>
      </c>
      <c r="E2103" s="76" t="s">
        <v>468</v>
      </c>
      <c r="F2103" s="79">
        <v>0.94690000000000007</v>
      </c>
    </row>
    <row r="2104" spans="1:6" x14ac:dyDescent="0.25">
      <c r="A2104" s="80" t="s">
        <v>1908</v>
      </c>
      <c r="B2104" s="81" t="s">
        <v>1885</v>
      </c>
      <c r="C2104" s="82">
        <v>39119</v>
      </c>
      <c r="D2104" s="83">
        <v>99936</v>
      </c>
      <c r="E2104" s="81" t="s">
        <v>467</v>
      </c>
      <c r="F2104" s="84">
        <v>0.8095</v>
      </c>
    </row>
    <row r="2105" spans="1:6" x14ac:dyDescent="0.25">
      <c r="A2105" s="75" t="s">
        <v>1137</v>
      </c>
      <c r="B2105" s="76" t="s">
        <v>1885</v>
      </c>
      <c r="C2105" s="77">
        <v>39121</v>
      </c>
      <c r="D2105" s="78">
        <v>99936</v>
      </c>
      <c r="E2105" s="76" t="s">
        <v>467</v>
      </c>
      <c r="F2105" s="79">
        <v>0.8095</v>
      </c>
    </row>
    <row r="2106" spans="1:6" x14ac:dyDescent="0.25">
      <c r="A2106" s="80" t="s">
        <v>1247</v>
      </c>
      <c r="B2106" s="81" t="s">
        <v>1885</v>
      </c>
      <c r="C2106" s="82">
        <v>39123</v>
      </c>
      <c r="D2106" s="83">
        <v>45780</v>
      </c>
      <c r="E2106" s="81" t="s">
        <v>468</v>
      </c>
      <c r="F2106" s="84">
        <v>0.84460000000000002</v>
      </c>
    </row>
    <row r="2107" spans="1:6" x14ac:dyDescent="0.25">
      <c r="A2107" s="75" t="s">
        <v>987</v>
      </c>
      <c r="B2107" s="76" t="s">
        <v>1885</v>
      </c>
      <c r="C2107" s="77">
        <v>39125</v>
      </c>
      <c r="D2107" s="78">
        <v>99936</v>
      </c>
      <c r="E2107" s="76" t="s">
        <v>467</v>
      </c>
      <c r="F2107" s="79">
        <v>0.8095</v>
      </c>
    </row>
    <row r="2108" spans="1:6" x14ac:dyDescent="0.25">
      <c r="A2108" s="80" t="s">
        <v>616</v>
      </c>
      <c r="B2108" s="81" t="s">
        <v>1885</v>
      </c>
      <c r="C2108" s="82">
        <v>39127</v>
      </c>
      <c r="D2108" s="83">
        <v>18140</v>
      </c>
      <c r="E2108" s="81" t="s">
        <v>468</v>
      </c>
      <c r="F2108" s="84">
        <v>0.94690000000000007</v>
      </c>
    </row>
    <row r="2109" spans="1:6" x14ac:dyDescent="0.25">
      <c r="A2109" s="75" t="s">
        <v>1909</v>
      </c>
      <c r="B2109" s="76" t="s">
        <v>1885</v>
      </c>
      <c r="C2109" s="77">
        <v>39129</v>
      </c>
      <c r="D2109" s="78">
        <v>18140</v>
      </c>
      <c r="E2109" s="76" t="s">
        <v>468</v>
      </c>
      <c r="F2109" s="79">
        <v>0.94690000000000007</v>
      </c>
    </row>
    <row r="2110" spans="1:6" x14ac:dyDescent="0.25">
      <c r="A2110" s="80" t="s">
        <v>618</v>
      </c>
      <c r="B2110" s="81" t="s">
        <v>1885</v>
      </c>
      <c r="C2110" s="82">
        <v>39131</v>
      </c>
      <c r="D2110" s="83">
        <v>99936</v>
      </c>
      <c r="E2110" s="81" t="s">
        <v>467</v>
      </c>
      <c r="F2110" s="84">
        <v>0.8095</v>
      </c>
    </row>
    <row r="2111" spans="1:6" x14ac:dyDescent="0.25">
      <c r="A2111" s="75" t="s">
        <v>1910</v>
      </c>
      <c r="B2111" s="76" t="s">
        <v>1885</v>
      </c>
      <c r="C2111" s="77">
        <v>39133</v>
      </c>
      <c r="D2111" s="78">
        <v>10420</v>
      </c>
      <c r="E2111" s="76" t="s">
        <v>468</v>
      </c>
      <c r="F2111" s="79">
        <v>0.84799999999999998</v>
      </c>
    </row>
    <row r="2112" spans="1:6" x14ac:dyDescent="0.25">
      <c r="A2112" s="80" t="s">
        <v>1911</v>
      </c>
      <c r="B2112" s="81" t="s">
        <v>1885</v>
      </c>
      <c r="C2112" s="82">
        <v>39135</v>
      </c>
      <c r="D2112" s="83">
        <v>99936</v>
      </c>
      <c r="E2112" s="81" t="s">
        <v>467</v>
      </c>
      <c r="F2112" s="84">
        <v>0.8095</v>
      </c>
    </row>
    <row r="2113" spans="1:6" x14ac:dyDescent="0.25">
      <c r="A2113" s="75" t="s">
        <v>902</v>
      </c>
      <c r="B2113" s="76" t="s">
        <v>1885</v>
      </c>
      <c r="C2113" s="77">
        <v>39137</v>
      </c>
      <c r="D2113" s="78">
        <v>99936</v>
      </c>
      <c r="E2113" s="76" t="s">
        <v>467</v>
      </c>
      <c r="F2113" s="79">
        <v>0.8095</v>
      </c>
    </row>
    <row r="2114" spans="1:6" x14ac:dyDescent="0.25">
      <c r="A2114" s="80" t="s">
        <v>1103</v>
      </c>
      <c r="B2114" s="81" t="s">
        <v>1885</v>
      </c>
      <c r="C2114" s="82">
        <v>39139</v>
      </c>
      <c r="D2114" s="83">
        <v>31900</v>
      </c>
      <c r="E2114" s="81" t="s">
        <v>468</v>
      </c>
      <c r="F2114" s="84">
        <v>0.88870000000000005</v>
      </c>
    </row>
    <row r="2115" spans="1:6" x14ac:dyDescent="0.25">
      <c r="A2115" s="75" t="s">
        <v>1912</v>
      </c>
      <c r="B2115" s="76" t="s">
        <v>1885</v>
      </c>
      <c r="C2115" s="77">
        <v>39141</v>
      </c>
      <c r="D2115" s="78">
        <v>99936</v>
      </c>
      <c r="E2115" s="76" t="s">
        <v>467</v>
      </c>
      <c r="F2115" s="79">
        <v>0.8095</v>
      </c>
    </row>
    <row r="2116" spans="1:6" x14ac:dyDescent="0.25">
      <c r="A2116" s="80" t="s">
        <v>1913</v>
      </c>
      <c r="B2116" s="81" t="s">
        <v>1885</v>
      </c>
      <c r="C2116" s="82">
        <v>39143</v>
      </c>
      <c r="D2116" s="83">
        <v>99936</v>
      </c>
      <c r="E2116" s="81" t="s">
        <v>467</v>
      </c>
      <c r="F2116" s="84">
        <v>0.8095</v>
      </c>
    </row>
    <row r="2117" spans="1:6" x14ac:dyDescent="0.25">
      <c r="A2117" s="75" t="s">
        <v>1914</v>
      </c>
      <c r="B2117" s="76" t="s">
        <v>1885</v>
      </c>
      <c r="C2117" s="77">
        <v>39145</v>
      </c>
      <c r="D2117" s="78">
        <v>99936</v>
      </c>
      <c r="E2117" s="76" t="s">
        <v>2</v>
      </c>
      <c r="F2117" s="79">
        <v>0.8095</v>
      </c>
    </row>
    <row r="2118" spans="1:6" x14ac:dyDescent="0.25">
      <c r="A2118" s="80" t="s">
        <v>1778</v>
      </c>
      <c r="B2118" s="81" t="s">
        <v>1885</v>
      </c>
      <c r="C2118" s="82">
        <v>39147</v>
      </c>
      <c r="D2118" s="83">
        <v>99936</v>
      </c>
      <c r="E2118" s="81" t="s">
        <v>467</v>
      </c>
      <c r="F2118" s="84">
        <v>0.8095</v>
      </c>
    </row>
    <row r="2119" spans="1:6" x14ac:dyDescent="0.25">
      <c r="A2119" s="75" t="s">
        <v>622</v>
      </c>
      <c r="B2119" s="76" t="s">
        <v>1885</v>
      </c>
      <c r="C2119" s="77">
        <v>39149</v>
      </c>
      <c r="D2119" s="78">
        <v>99936</v>
      </c>
      <c r="E2119" s="76" t="s">
        <v>467</v>
      </c>
      <c r="F2119" s="79">
        <v>0.8095</v>
      </c>
    </row>
    <row r="2120" spans="1:6" x14ac:dyDescent="0.25">
      <c r="A2120" s="80" t="s">
        <v>1107</v>
      </c>
      <c r="B2120" s="81" t="s">
        <v>1885</v>
      </c>
      <c r="C2120" s="82">
        <v>39151</v>
      </c>
      <c r="D2120" s="83">
        <v>15940</v>
      </c>
      <c r="E2120" s="81" t="s">
        <v>468</v>
      </c>
      <c r="F2120" s="84">
        <v>0.79990000000000006</v>
      </c>
    </row>
    <row r="2121" spans="1:6" x14ac:dyDescent="0.25">
      <c r="A2121" s="75" t="s">
        <v>845</v>
      </c>
      <c r="B2121" s="76" t="s">
        <v>1885</v>
      </c>
      <c r="C2121" s="77">
        <v>39153</v>
      </c>
      <c r="D2121" s="78">
        <v>10420</v>
      </c>
      <c r="E2121" s="76" t="s">
        <v>468</v>
      </c>
      <c r="F2121" s="79">
        <v>0.84799999999999998</v>
      </c>
    </row>
    <row r="2122" spans="1:6" x14ac:dyDescent="0.25">
      <c r="A2122" s="80" t="s">
        <v>1915</v>
      </c>
      <c r="B2122" s="81" t="s">
        <v>1885</v>
      </c>
      <c r="C2122" s="82">
        <v>39155</v>
      </c>
      <c r="D2122" s="83">
        <v>49660</v>
      </c>
      <c r="E2122" s="81" t="s">
        <v>468</v>
      </c>
      <c r="F2122" s="84">
        <v>0.77470000000000006</v>
      </c>
    </row>
    <row r="2123" spans="1:6" x14ac:dyDescent="0.25">
      <c r="A2123" s="75" t="s">
        <v>1916</v>
      </c>
      <c r="B2123" s="76" t="s">
        <v>1885</v>
      </c>
      <c r="C2123" s="77">
        <v>39157</v>
      </c>
      <c r="D2123" s="78">
        <v>99936</v>
      </c>
      <c r="E2123" s="76" t="s">
        <v>467</v>
      </c>
      <c r="F2123" s="79">
        <v>0.8095</v>
      </c>
    </row>
    <row r="2124" spans="1:6" x14ac:dyDescent="0.25">
      <c r="A2124" s="80" t="s">
        <v>730</v>
      </c>
      <c r="B2124" s="81" t="s">
        <v>1885</v>
      </c>
      <c r="C2124" s="82">
        <v>39159</v>
      </c>
      <c r="D2124" s="83">
        <v>18140</v>
      </c>
      <c r="E2124" s="81" t="s">
        <v>468</v>
      </c>
      <c r="F2124" s="84">
        <v>0.94690000000000007</v>
      </c>
    </row>
    <row r="2125" spans="1:6" x14ac:dyDescent="0.25">
      <c r="A2125" s="75" t="s">
        <v>1917</v>
      </c>
      <c r="B2125" s="76" t="s">
        <v>1885</v>
      </c>
      <c r="C2125" s="77">
        <v>39161</v>
      </c>
      <c r="D2125" s="78">
        <v>99936</v>
      </c>
      <c r="E2125" s="76" t="s">
        <v>467</v>
      </c>
      <c r="F2125" s="79">
        <v>0.8095</v>
      </c>
    </row>
    <row r="2126" spans="1:6" x14ac:dyDescent="0.25">
      <c r="A2126" s="80" t="s">
        <v>1918</v>
      </c>
      <c r="B2126" s="81" t="s">
        <v>1885</v>
      </c>
      <c r="C2126" s="82">
        <v>39163</v>
      </c>
      <c r="D2126" s="83">
        <v>99936</v>
      </c>
      <c r="E2126" s="81" t="s">
        <v>467</v>
      </c>
      <c r="F2126" s="84">
        <v>0.8095</v>
      </c>
    </row>
    <row r="2127" spans="1:6" x14ac:dyDescent="0.25">
      <c r="A2127" s="75" t="s">
        <v>1014</v>
      </c>
      <c r="B2127" s="76" t="s">
        <v>1885</v>
      </c>
      <c r="C2127" s="77">
        <v>39165</v>
      </c>
      <c r="D2127" s="78">
        <v>17140</v>
      </c>
      <c r="E2127" s="76" t="s">
        <v>468</v>
      </c>
      <c r="F2127" s="79">
        <v>0.94240000000000002</v>
      </c>
    </row>
    <row r="2128" spans="1:6" x14ac:dyDescent="0.25">
      <c r="A2128" s="80" t="s">
        <v>628</v>
      </c>
      <c r="B2128" s="81" t="s">
        <v>1885</v>
      </c>
      <c r="C2128" s="82">
        <v>39167</v>
      </c>
      <c r="D2128" s="83">
        <v>99936</v>
      </c>
      <c r="E2128" s="81" t="s">
        <v>467</v>
      </c>
      <c r="F2128" s="84">
        <v>0.8095</v>
      </c>
    </row>
    <row r="2129" spans="1:6" x14ac:dyDescent="0.25">
      <c r="A2129" s="75" t="s">
        <v>1015</v>
      </c>
      <c r="B2129" s="76" t="s">
        <v>1885</v>
      </c>
      <c r="C2129" s="77">
        <v>39169</v>
      </c>
      <c r="D2129" s="78">
        <v>99936</v>
      </c>
      <c r="E2129" s="76" t="s">
        <v>467</v>
      </c>
      <c r="F2129" s="79">
        <v>0.8095</v>
      </c>
    </row>
    <row r="2130" spans="1:6" x14ac:dyDescent="0.25">
      <c r="A2130" s="80" t="s">
        <v>1884</v>
      </c>
      <c r="B2130" s="81" t="s">
        <v>1885</v>
      </c>
      <c r="C2130" s="82">
        <v>39171</v>
      </c>
      <c r="D2130" s="83">
        <v>99936</v>
      </c>
      <c r="E2130" s="81" t="s">
        <v>467</v>
      </c>
      <c r="F2130" s="84">
        <v>0.8095</v>
      </c>
    </row>
    <row r="2131" spans="1:6" x14ac:dyDescent="0.25">
      <c r="A2131" s="75" t="s">
        <v>1919</v>
      </c>
      <c r="B2131" s="76" t="s">
        <v>1885</v>
      </c>
      <c r="C2131" s="77">
        <v>39173</v>
      </c>
      <c r="D2131" s="78">
        <v>45780</v>
      </c>
      <c r="E2131" s="76" t="s">
        <v>468</v>
      </c>
      <c r="F2131" s="79">
        <v>0.84460000000000002</v>
      </c>
    </row>
    <row r="2132" spans="1:6" x14ac:dyDescent="0.25">
      <c r="A2132" s="80" t="s">
        <v>1920</v>
      </c>
      <c r="B2132" s="81" t="s">
        <v>1885</v>
      </c>
      <c r="C2132" s="82">
        <v>39175</v>
      </c>
      <c r="D2132" s="83">
        <v>99936</v>
      </c>
      <c r="E2132" s="81" t="s">
        <v>467</v>
      </c>
      <c r="F2132" s="84">
        <v>0.8095</v>
      </c>
    </row>
    <row r="2133" spans="1:6" x14ac:dyDescent="0.25">
      <c r="A2133" s="75" t="s">
        <v>1159</v>
      </c>
      <c r="B2133" s="76" t="s">
        <v>1921</v>
      </c>
      <c r="C2133" s="77">
        <v>40001</v>
      </c>
      <c r="D2133" s="78">
        <v>99937</v>
      </c>
      <c r="E2133" s="76" t="s">
        <v>2</v>
      </c>
      <c r="F2133" s="79">
        <v>0.77670000000000006</v>
      </c>
    </row>
    <row r="2134" spans="1:6" x14ac:dyDescent="0.25">
      <c r="A2134" s="80" t="s">
        <v>1922</v>
      </c>
      <c r="B2134" s="81" t="s">
        <v>1921</v>
      </c>
      <c r="C2134" s="82">
        <v>40003</v>
      </c>
      <c r="D2134" s="83">
        <v>99937</v>
      </c>
      <c r="E2134" s="81" t="s">
        <v>467</v>
      </c>
      <c r="F2134" s="84">
        <v>0.77670000000000006</v>
      </c>
    </row>
    <row r="2135" spans="1:6" x14ac:dyDescent="0.25">
      <c r="A2135" s="75" t="s">
        <v>1923</v>
      </c>
      <c r="B2135" s="76" t="s">
        <v>1921</v>
      </c>
      <c r="C2135" s="77">
        <v>40005</v>
      </c>
      <c r="D2135" s="78">
        <v>99937</v>
      </c>
      <c r="E2135" s="76" t="s">
        <v>2</v>
      </c>
      <c r="F2135" s="79">
        <v>0.77670000000000006</v>
      </c>
    </row>
    <row r="2136" spans="1:6" x14ac:dyDescent="0.25">
      <c r="A2136" s="80" t="s">
        <v>1924</v>
      </c>
      <c r="B2136" s="81" t="s">
        <v>1921</v>
      </c>
      <c r="C2136" s="82">
        <v>40007</v>
      </c>
      <c r="D2136" s="83">
        <v>99937</v>
      </c>
      <c r="E2136" s="81" t="s">
        <v>466</v>
      </c>
      <c r="F2136" s="84">
        <v>0.77670000000000006</v>
      </c>
    </row>
    <row r="2137" spans="1:6" x14ac:dyDescent="0.25">
      <c r="A2137" s="75" t="s">
        <v>1925</v>
      </c>
      <c r="B2137" s="76" t="s">
        <v>1921</v>
      </c>
      <c r="C2137" s="77">
        <v>40009</v>
      </c>
      <c r="D2137" s="78">
        <v>99937</v>
      </c>
      <c r="E2137" s="76" t="s">
        <v>2</v>
      </c>
      <c r="F2137" s="79">
        <v>0.77670000000000006</v>
      </c>
    </row>
    <row r="2138" spans="1:6" x14ac:dyDescent="0.25">
      <c r="A2138" s="80" t="s">
        <v>1034</v>
      </c>
      <c r="B2138" s="81" t="s">
        <v>1921</v>
      </c>
      <c r="C2138" s="82">
        <v>40011</v>
      </c>
      <c r="D2138" s="83">
        <v>99937</v>
      </c>
      <c r="E2138" s="81" t="s">
        <v>2</v>
      </c>
      <c r="F2138" s="84">
        <v>0.77670000000000006</v>
      </c>
    </row>
    <row r="2139" spans="1:6" x14ac:dyDescent="0.25">
      <c r="A2139" s="75" t="s">
        <v>925</v>
      </c>
      <c r="B2139" s="76" t="s">
        <v>1921</v>
      </c>
      <c r="C2139" s="77">
        <v>40013</v>
      </c>
      <c r="D2139" s="78">
        <v>99937</v>
      </c>
      <c r="E2139" s="76" t="s">
        <v>2</v>
      </c>
      <c r="F2139" s="79">
        <v>0.77670000000000006</v>
      </c>
    </row>
    <row r="2140" spans="1:6" x14ac:dyDescent="0.25">
      <c r="A2140" s="80" t="s">
        <v>1337</v>
      </c>
      <c r="B2140" s="81" t="s">
        <v>1921</v>
      </c>
      <c r="C2140" s="82">
        <v>40015</v>
      </c>
      <c r="D2140" s="83">
        <v>99937</v>
      </c>
      <c r="E2140" s="81" t="s">
        <v>2</v>
      </c>
      <c r="F2140" s="84">
        <v>0.77670000000000006</v>
      </c>
    </row>
    <row r="2141" spans="1:6" x14ac:dyDescent="0.25">
      <c r="A2141" s="75" t="s">
        <v>1926</v>
      </c>
      <c r="B2141" s="76" t="s">
        <v>1921</v>
      </c>
      <c r="C2141" s="77">
        <v>40017</v>
      </c>
      <c r="D2141" s="78">
        <v>36420</v>
      </c>
      <c r="E2141" s="76" t="s">
        <v>468</v>
      </c>
      <c r="F2141" s="79">
        <v>0.87830000000000008</v>
      </c>
    </row>
    <row r="2142" spans="1:6" x14ac:dyDescent="0.25">
      <c r="A2142" s="80" t="s">
        <v>1288</v>
      </c>
      <c r="B2142" s="81" t="s">
        <v>1921</v>
      </c>
      <c r="C2142" s="82">
        <v>40019</v>
      </c>
      <c r="D2142" s="83">
        <v>99937</v>
      </c>
      <c r="E2142" s="81" t="s">
        <v>2</v>
      </c>
      <c r="F2142" s="84">
        <v>0.77670000000000006</v>
      </c>
    </row>
    <row r="2143" spans="1:6" x14ac:dyDescent="0.25">
      <c r="A2143" s="75" t="s">
        <v>573</v>
      </c>
      <c r="B2143" s="76" t="s">
        <v>1921</v>
      </c>
      <c r="C2143" s="77">
        <v>40021</v>
      </c>
      <c r="D2143" s="78">
        <v>99937</v>
      </c>
      <c r="E2143" s="76" t="s">
        <v>2</v>
      </c>
      <c r="F2143" s="79">
        <v>0.77670000000000006</v>
      </c>
    </row>
    <row r="2144" spans="1:6" x14ac:dyDescent="0.25">
      <c r="A2144" s="80" t="s">
        <v>575</v>
      </c>
      <c r="B2144" s="81" t="s">
        <v>1921</v>
      </c>
      <c r="C2144" s="82">
        <v>40023</v>
      </c>
      <c r="D2144" s="83">
        <v>99937</v>
      </c>
      <c r="E2144" s="81" t="s">
        <v>2</v>
      </c>
      <c r="F2144" s="84">
        <v>0.77670000000000006</v>
      </c>
    </row>
    <row r="2145" spans="1:6" x14ac:dyDescent="0.25">
      <c r="A2145" s="75" t="s">
        <v>1927</v>
      </c>
      <c r="B2145" s="76" t="s">
        <v>1921</v>
      </c>
      <c r="C2145" s="77">
        <v>40025</v>
      </c>
      <c r="D2145" s="78">
        <v>99937</v>
      </c>
      <c r="E2145" s="76" t="s">
        <v>466</v>
      </c>
      <c r="F2145" s="79">
        <v>0.77670000000000006</v>
      </c>
    </row>
    <row r="2146" spans="1:6" x14ac:dyDescent="0.25">
      <c r="A2146" s="80" t="s">
        <v>687</v>
      </c>
      <c r="B2146" s="81" t="s">
        <v>1921</v>
      </c>
      <c r="C2146" s="82">
        <v>40027</v>
      </c>
      <c r="D2146" s="83">
        <v>36420</v>
      </c>
      <c r="E2146" s="81" t="s">
        <v>468</v>
      </c>
      <c r="F2146" s="84">
        <v>0.87830000000000008</v>
      </c>
    </row>
    <row r="2147" spans="1:6" x14ac:dyDescent="0.25">
      <c r="A2147" s="75" t="s">
        <v>1928</v>
      </c>
      <c r="B2147" s="76" t="s">
        <v>1921</v>
      </c>
      <c r="C2147" s="77">
        <v>40029</v>
      </c>
      <c r="D2147" s="78">
        <v>99937</v>
      </c>
      <c r="E2147" s="76" t="s">
        <v>2</v>
      </c>
      <c r="F2147" s="79">
        <v>0.77670000000000006</v>
      </c>
    </row>
    <row r="2148" spans="1:6" x14ac:dyDescent="0.25">
      <c r="A2148" s="80" t="s">
        <v>1215</v>
      </c>
      <c r="B2148" s="81" t="s">
        <v>1921</v>
      </c>
      <c r="C2148" s="82">
        <v>40031</v>
      </c>
      <c r="D2148" s="83">
        <v>30020</v>
      </c>
      <c r="E2148" s="81" t="s">
        <v>468</v>
      </c>
      <c r="F2148" s="84">
        <v>0.69950000000000001</v>
      </c>
    </row>
    <row r="2149" spans="1:6" x14ac:dyDescent="0.25">
      <c r="A2149" s="75" t="s">
        <v>1929</v>
      </c>
      <c r="B2149" s="76" t="s">
        <v>1921</v>
      </c>
      <c r="C2149" s="77">
        <v>40033</v>
      </c>
      <c r="D2149" s="78">
        <v>30020</v>
      </c>
      <c r="E2149" s="76" t="s">
        <v>468</v>
      </c>
      <c r="F2149" s="79">
        <v>0.69950000000000001</v>
      </c>
    </row>
    <row r="2150" spans="1:6" x14ac:dyDescent="0.25">
      <c r="A2150" s="80" t="s">
        <v>1930</v>
      </c>
      <c r="B2150" s="81" t="s">
        <v>1921</v>
      </c>
      <c r="C2150" s="82">
        <v>40035</v>
      </c>
      <c r="D2150" s="83">
        <v>99937</v>
      </c>
      <c r="E2150" s="81" t="s">
        <v>2</v>
      </c>
      <c r="F2150" s="84">
        <v>0.77670000000000006</v>
      </c>
    </row>
    <row r="2151" spans="1:6" x14ac:dyDescent="0.25">
      <c r="A2151" s="75" t="s">
        <v>1931</v>
      </c>
      <c r="B2151" s="76" t="s">
        <v>1921</v>
      </c>
      <c r="C2151" s="77">
        <v>40037</v>
      </c>
      <c r="D2151" s="78">
        <v>46140</v>
      </c>
      <c r="E2151" s="76" t="s">
        <v>468</v>
      </c>
      <c r="F2151" s="79">
        <v>0.83379999999999999</v>
      </c>
    </row>
    <row r="2152" spans="1:6" x14ac:dyDescent="0.25">
      <c r="A2152" s="80" t="s">
        <v>807</v>
      </c>
      <c r="B2152" s="81" t="s">
        <v>1921</v>
      </c>
      <c r="C2152" s="82">
        <v>40039</v>
      </c>
      <c r="D2152" s="83">
        <v>99937</v>
      </c>
      <c r="E2152" s="81" t="s">
        <v>2</v>
      </c>
      <c r="F2152" s="84">
        <v>0.77670000000000006</v>
      </c>
    </row>
    <row r="2153" spans="1:6" x14ac:dyDescent="0.25">
      <c r="A2153" s="75" t="s">
        <v>1123</v>
      </c>
      <c r="B2153" s="76" t="s">
        <v>1921</v>
      </c>
      <c r="C2153" s="77">
        <v>40041</v>
      </c>
      <c r="D2153" s="78">
        <v>99937</v>
      </c>
      <c r="E2153" s="76" t="s">
        <v>2</v>
      </c>
      <c r="F2153" s="79">
        <v>0.77670000000000006</v>
      </c>
    </row>
    <row r="2154" spans="1:6" x14ac:dyDescent="0.25">
      <c r="A2154" s="80" t="s">
        <v>1932</v>
      </c>
      <c r="B2154" s="81" t="s">
        <v>1921</v>
      </c>
      <c r="C2154" s="82">
        <v>40043</v>
      </c>
      <c r="D2154" s="83">
        <v>99937</v>
      </c>
      <c r="E2154" s="81" t="s">
        <v>2</v>
      </c>
      <c r="F2154" s="84">
        <v>0.77670000000000006</v>
      </c>
    </row>
    <row r="2155" spans="1:6" x14ac:dyDescent="0.25">
      <c r="A2155" s="75" t="s">
        <v>1219</v>
      </c>
      <c r="B2155" s="76" t="s">
        <v>1921</v>
      </c>
      <c r="C2155" s="77">
        <v>40045</v>
      </c>
      <c r="D2155" s="78">
        <v>99937</v>
      </c>
      <c r="E2155" s="76" t="s">
        <v>466</v>
      </c>
      <c r="F2155" s="79">
        <v>0.77670000000000006</v>
      </c>
    </row>
    <row r="2156" spans="1:6" x14ac:dyDescent="0.25">
      <c r="A2156" s="80" t="s">
        <v>816</v>
      </c>
      <c r="B2156" s="81" t="s">
        <v>1921</v>
      </c>
      <c r="C2156" s="82">
        <v>40047</v>
      </c>
      <c r="D2156" s="83">
        <v>21420</v>
      </c>
      <c r="E2156" s="81" t="s">
        <v>468</v>
      </c>
      <c r="F2156" s="84">
        <v>0.8407</v>
      </c>
    </row>
    <row r="2157" spans="1:6" x14ac:dyDescent="0.25">
      <c r="A2157" s="75" t="s">
        <v>1933</v>
      </c>
      <c r="B2157" s="76" t="s">
        <v>1921</v>
      </c>
      <c r="C2157" s="77">
        <v>40049</v>
      </c>
      <c r="D2157" s="78">
        <v>99937</v>
      </c>
      <c r="E2157" s="76" t="s">
        <v>2</v>
      </c>
      <c r="F2157" s="79">
        <v>0.77670000000000006</v>
      </c>
    </row>
    <row r="2158" spans="1:6" x14ac:dyDescent="0.25">
      <c r="A2158" s="80" t="s">
        <v>961</v>
      </c>
      <c r="B2158" s="81" t="s">
        <v>1921</v>
      </c>
      <c r="C2158" s="82">
        <v>40051</v>
      </c>
      <c r="D2158" s="83">
        <v>36420</v>
      </c>
      <c r="E2158" s="81" t="s">
        <v>468</v>
      </c>
      <c r="F2158" s="84">
        <v>0.87830000000000008</v>
      </c>
    </row>
    <row r="2159" spans="1:6" x14ac:dyDescent="0.25">
      <c r="A2159" s="75" t="s">
        <v>699</v>
      </c>
      <c r="B2159" s="76" t="s">
        <v>1921</v>
      </c>
      <c r="C2159" s="77">
        <v>40053</v>
      </c>
      <c r="D2159" s="78">
        <v>99937</v>
      </c>
      <c r="E2159" s="76" t="s">
        <v>466</v>
      </c>
      <c r="F2159" s="79">
        <v>0.77670000000000006</v>
      </c>
    </row>
    <row r="2160" spans="1:6" x14ac:dyDescent="0.25">
      <c r="A2160" s="80" t="s">
        <v>1934</v>
      </c>
      <c r="B2160" s="81" t="s">
        <v>1921</v>
      </c>
      <c r="C2160" s="82">
        <v>40055</v>
      </c>
      <c r="D2160" s="83">
        <v>99937</v>
      </c>
      <c r="E2160" s="81" t="s">
        <v>2</v>
      </c>
      <c r="F2160" s="84">
        <v>0.77670000000000006</v>
      </c>
    </row>
    <row r="2161" spans="1:6" x14ac:dyDescent="0.25">
      <c r="A2161" s="75" t="s">
        <v>1935</v>
      </c>
      <c r="B2161" s="76" t="s">
        <v>1921</v>
      </c>
      <c r="C2161" s="77">
        <v>40057</v>
      </c>
      <c r="D2161" s="78">
        <v>99937</v>
      </c>
      <c r="E2161" s="76" t="s">
        <v>2</v>
      </c>
      <c r="F2161" s="79">
        <v>0.77670000000000006</v>
      </c>
    </row>
    <row r="2162" spans="1:6" x14ac:dyDescent="0.25">
      <c r="A2162" s="80" t="s">
        <v>1227</v>
      </c>
      <c r="B2162" s="81" t="s">
        <v>1921</v>
      </c>
      <c r="C2162" s="82">
        <v>40059</v>
      </c>
      <c r="D2162" s="83">
        <v>99937</v>
      </c>
      <c r="E2162" s="81" t="s">
        <v>466</v>
      </c>
      <c r="F2162" s="84">
        <v>0.77670000000000006</v>
      </c>
    </row>
    <row r="2163" spans="1:6" x14ac:dyDescent="0.25">
      <c r="A2163" s="75" t="s">
        <v>1229</v>
      </c>
      <c r="B2163" s="76" t="s">
        <v>1921</v>
      </c>
      <c r="C2163" s="77">
        <v>40061</v>
      </c>
      <c r="D2163" s="78">
        <v>99937</v>
      </c>
      <c r="E2163" s="76" t="s">
        <v>2</v>
      </c>
      <c r="F2163" s="79">
        <v>0.77670000000000006</v>
      </c>
    </row>
    <row r="2164" spans="1:6" x14ac:dyDescent="0.25">
      <c r="A2164" s="80" t="s">
        <v>1936</v>
      </c>
      <c r="B2164" s="81" t="s">
        <v>1921</v>
      </c>
      <c r="C2164" s="82">
        <v>40063</v>
      </c>
      <c r="D2164" s="83">
        <v>99937</v>
      </c>
      <c r="E2164" s="81" t="s">
        <v>2</v>
      </c>
      <c r="F2164" s="84">
        <v>0.77670000000000006</v>
      </c>
    </row>
    <row r="2165" spans="1:6" x14ac:dyDescent="0.25">
      <c r="A2165" s="75" t="s">
        <v>599</v>
      </c>
      <c r="B2165" s="76" t="s">
        <v>1921</v>
      </c>
      <c r="C2165" s="77">
        <v>40065</v>
      </c>
      <c r="D2165" s="78">
        <v>99937</v>
      </c>
      <c r="E2165" s="76" t="s">
        <v>2</v>
      </c>
      <c r="F2165" s="79">
        <v>0.77670000000000006</v>
      </c>
    </row>
    <row r="2166" spans="1:6" x14ac:dyDescent="0.25">
      <c r="A2166" s="80" t="s">
        <v>600</v>
      </c>
      <c r="B2166" s="81" t="s">
        <v>1921</v>
      </c>
      <c r="C2166" s="82">
        <v>40067</v>
      </c>
      <c r="D2166" s="83">
        <v>99937</v>
      </c>
      <c r="E2166" s="81" t="s">
        <v>2</v>
      </c>
      <c r="F2166" s="84">
        <v>0.77670000000000006</v>
      </c>
    </row>
    <row r="2167" spans="1:6" x14ac:dyDescent="0.25">
      <c r="A2167" s="75" t="s">
        <v>1821</v>
      </c>
      <c r="B2167" s="76" t="s">
        <v>1921</v>
      </c>
      <c r="C2167" s="77">
        <v>40069</v>
      </c>
      <c r="D2167" s="78">
        <v>99937</v>
      </c>
      <c r="E2167" s="76" t="s">
        <v>2</v>
      </c>
      <c r="F2167" s="79">
        <v>0.77670000000000006</v>
      </c>
    </row>
    <row r="2168" spans="1:6" x14ac:dyDescent="0.25">
      <c r="A2168" s="80" t="s">
        <v>1937</v>
      </c>
      <c r="B2168" s="81" t="s">
        <v>1921</v>
      </c>
      <c r="C2168" s="82">
        <v>40071</v>
      </c>
      <c r="D2168" s="83">
        <v>99937</v>
      </c>
      <c r="E2168" s="81" t="s">
        <v>2</v>
      </c>
      <c r="F2168" s="84">
        <v>0.77670000000000006</v>
      </c>
    </row>
    <row r="2169" spans="1:6" x14ac:dyDescent="0.25">
      <c r="A2169" s="75" t="s">
        <v>1938</v>
      </c>
      <c r="B2169" s="76" t="s">
        <v>1921</v>
      </c>
      <c r="C2169" s="77">
        <v>40073</v>
      </c>
      <c r="D2169" s="78">
        <v>99937</v>
      </c>
      <c r="E2169" s="76" t="s">
        <v>2</v>
      </c>
      <c r="F2169" s="79">
        <v>0.77670000000000006</v>
      </c>
    </row>
    <row r="2170" spans="1:6" x14ac:dyDescent="0.25">
      <c r="A2170" s="80" t="s">
        <v>822</v>
      </c>
      <c r="B2170" s="81" t="s">
        <v>1921</v>
      </c>
      <c r="C2170" s="82">
        <v>40075</v>
      </c>
      <c r="D2170" s="83">
        <v>99937</v>
      </c>
      <c r="E2170" s="81" t="s">
        <v>2</v>
      </c>
      <c r="F2170" s="84">
        <v>0.77670000000000006</v>
      </c>
    </row>
    <row r="2171" spans="1:6" x14ac:dyDescent="0.25">
      <c r="A2171" s="75" t="s">
        <v>1939</v>
      </c>
      <c r="B2171" s="76" t="s">
        <v>1921</v>
      </c>
      <c r="C2171" s="77">
        <v>40077</v>
      </c>
      <c r="D2171" s="78">
        <v>99937</v>
      </c>
      <c r="E2171" s="76" t="s">
        <v>2</v>
      </c>
      <c r="F2171" s="79">
        <v>0.77670000000000006</v>
      </c>
    </row>
    <row r="2172" spans="1:6" x14ac:dyDescent="0.25">
      <c r="A2172" s="80" t="s">
        <v>1940</v>
      </c>
      <c r="B2172" s="81" t="s">
        <v>1921</v>
      </c>
      <c r="C2172" s="82">
        <v>40079</v>
      </c>
      <c r="D2172" s="83">
        <v>99937</v>
      </c>
      <c r="E2172" s="81" t="s">
        <v>467</v>
      </c>
      <c r="F2172" s="84">
        <v>0.77670000000000006</v>
      </c>
    </row>
    <row r="2173" spans="1:6" x14ac:dyDescent="0.25">
      <c r="A2173" s="75" t="s">
        <v>707</v>
      </c>
      <c r="B2173" s="76" t="s">
        <v>1921</v>
      </c>
      <c r="C2173" s="77">
        <v>40081</v>
      </c>
      <c r="D2173" s="78">
        <v>36420</v>
      </c>
      <c r="E2173" s="76" t="s">
        <v>468</v>
      </c>
      <c r="F2173" s="79">
        <v>0.87830000000000008</v>
      </c>
    </row>
    <row r="2174" spans="1:6" x14ac:dyDescent="0.25">
      <c r="A2174" s="80" t="s">
        <v>709</v>
      </c>
      <c r="B2174" s="81" t="s">
        <v>1921</v>
      </c>
      <c r="C2174" s="82">
        <v>40083</v>
      </c>
      <c r="D2174" s="83">
        <v>36420</v>
      </c>
      <c r="E2174" s="81" t="s">
        <v>468</v>
      </c>
      <c r="F2174" s="84">
        <v>0.87830000000000008</v>
      </c>
    </row>
    <row r="2175" spans="1:6" x14ac:dyDescent="0.25">
      <c r="A2175" s="75" t="s">
        <v>1941</v>
      </c>
      <c r="B2175" s="76" t="s">
        <v>1921</v>
      </c>
      <c r="C2175" s="77">
        <v>40085</v>
      </c>
      <c r="D2175" s="78">
        <v>99937</v>
      </c>
      <c r="E2175" s="76" t="s">
        <v>2</v>
      </c>
      <c r="F2175" s="79">
        <v>0.77670000000000006</v>
      </c>
    </row>
    <row r="2176" spans="1:6" x14ac:dyDescent="0.25">
      <c r="A2176" s="80" t="s">
        <v>1942</v>
      </c>
      <c r="B2176" s="81" t="s">
        <v>1921</v>
      </c>
      <c r="C2176" s="82">
        <v>40087</v>
      </c>
      <c r="D2176" s="83">
        <v>36420</v>
      </c>
      <c r="E2176" s="81" t="s">
        <v>468</v>
      </c>
      <c r="F2176" s="84">
        <v>0.87830000000000008</v>
      </c>
    </row>
    <row r="2177" spans="1:6" x14ac:dyDescent="0.25">
      <c r="A2177" s="75" t="s">
        <v>1943</v>
      </c>
      <c r="B2177" s="76" t="s">
        <v>1921</v>
      </c>
      <c r="C2177" s="77">
        <v>40089</v>
      </c>
      <c r="D2177" s="78">
        <v>99937</v>
      </c>
      <c r="E2177" s="76" t="s">
        <v>2</v>
      </c>
      <c r="F2177" s="79">
        <v>0.77670000000000006</v>
      </c>
    </row>
    <row r="2178" spans="1:6" x14ac:dyDescent="0.25">
      <c r="A2178" s="80" t="s">
        <v>1869</v>
      </c>
      <c r="B2178" s="81" t="s">
        <v>1921</v>
      </c>
      <c r="C2178" s="82">
        <v>40091</v>
      </c>
      <c r="D2178" s="83">
        <v>99937</v>
      </c>
      <c r="E2178" s="81" t="s">
        <v>2</v>
      </c>
      <c r="F2178" s="84">
        <v>0.77670000000000006</v>
      </c>
    </row>
    <row r="2179" spans="1:6" x14ac:dyDescent="0.25">
      <c r="A2179" s="75" t="s">
        <v>1944</v>
      </c>
      <c r="B2179" s="76" t="s">
        <v>1921</v>
      </c>
      <c r="C2179" s="77">
        <v>40093</v>
      </c>
      <c r="D2179" s="78">
        <v>99937</v>
      </c>
      <c r="E2179" s="76" t="s">
        <v>2</v>
      </c>
      <c r="F2179" s="79">
        <v>0.77670000000000006</v>
      </c>
    </row>
    <row r="2180" spans="1:6" x14ac:dyDescent="0.25">
      <c r="A2180" s="80" t="s">
        <v>611</v>
      </c>
      <c r="B2180" s="81" t="s">
        <v>1921</v>
      </c>
      <c r="C2180" s="82">
        <v>40095</v>
      </c>
      <c r="D2180" s="83">
        <v>99937</v>
      </c>
      <c r="E2180" s="81" t="s">
        <v>2</v>
      </c>
      <c r="F2180" s="84">
        <v>0.77670000000000006</v>
      </c>
    </row>
    <row r="2181" spans="1:6" x14ac:dyDescent="0.25">
      <c r="A2181" s="75" t="s">
        <v>1945</v>
      </c>
      <c r="B2181" s="76" t="s">
        <v>1921</v>
      </c>
      <c r="C2181" s="77">
        <v>40097</v>
      </c>
      <c r="D2181" s="78">
        <v>99937</v>
      </c>
      <c r="E2181" s="76" t="s">
        <v>2</v>
      </c>
      <c r="F2181" s="79">
        <v>0.77670000000000006</v>
      </c>
    </row>
    <row r="2182" spans="1:6" x14ac:dyDescent="0.25">
      <c r="A2182" s="80" t="s">
        <v>983</v>
      </c>
      <c r="B2182" s="81" t="s">
        <v>1921</v>
      </c>
      <c r="C2182" s="82">
        <v>40099</v>
      </c>
      <c r="D2182" s="83">
        <v>99937</v>
      </c>
      <c r="E2182" s="81" t="s">
        <v>2</v>
      </c>
      <c r="F2182" s="84">
        <v>0.77670000000000006</v>
      </c>
    </row>
    <row r="2183" spans="1:6" x14ac:dyDescent="0.25">
      <c r="A2183" s="75" t="s">
        <v>1946</v>
      </c>
      <c r="B2183" s="76" t="s">
        <v>1921</v>
      </c>
      <c r="C2183" s="77">
        <v>40101</v>
      </c>
      <c r="D2183" s="78">
        <v>99937</v>
      </c>
      <c r="E2183" s="76" t="s">
        <v>2</v>
      </c>
      <c r="F2183" s="79">
        <v>0.77670000000000006</v>
      </c>
    </row>
    <row r="2184" spans="1:6" x14ac:dyDescent="0.25">
      <c r="A2184" s="80" t="s">
        <v>1137</v>
      </c>
      <c r="B2184" s="81" t="s">
        <v>1921</v>
      </c>
      <c r="C2184" s="82">
        <v>40103</v>
      </c>
      <c r="D2184" s="83">
        <v>99937</v>
      </c>
      <c r="E2184" s="81" t="s">
        <v>467</v>
      </c>
      <c r="F2184" s="84">
        <v>0.77670000000000006</v>
      </c>
    </row>
    <row r="2185" spans="1:6" x14ac:dyDescent="0.25">
      <c r="A2185" s="75" t="s">
        <v>1947</v>
      </c>
      <c r="B2185" s="76" t="s">
        <v>1921</v>
      </c>
      <c r="C2185" s="77">
        <v>40105</v>
      </c>
      <c r="D2185" s="78">
        <v>99937</v>
      </c>
      <c r="E2185" s="76" t="s">
        <v>467</v>
      </c>
      <c r="F2185" s="79">
        <v>0.77670000000000006</v>
      </c>
    </row>
    <row r="2186" spans="1:6" x14ac:dyDescent="0.25">
      <c r="A2186" s="80" t="s">
        <v>1948</v>
      </c>
      <c r="B2186" s="81" t="s">
        <v>1921</v>
      </c>
      <c r="C2186" s="82">
        <v>40107</v>
      </c>
      <c r="D2186" s="83">
        <v>99937</v>
      </c>
      <c r="E2186" s="81" t="s">
        <v>2</v>
      </c>
      <c r="F2186" s="84">
        <v>0.77670000000000006</v>
      </c>
    </row>
    <row r="2187" spans="1:6" x14ac:dyDescent="0.25">
      <c r="A2187" s="75" t="s">
        <v>1949</v>
      </c>
      <c r="B2187" s="76" t="s">
        <v>1921</v>
      </c>
      <c r="C2187" s="77">
        <v>40109</v>
      </c>
      <c r="D2187" s="78">
        <v>36420</v>
      </c>
      <c r="E2187" s="76" t="s">
        <v>468</v>
      </c>
      <c r="F2187" s="79">
        <v>0.87830000000000008</v>
      </c>
    </row>
    <row r="2188" spans="1:6" x14ac:dyDescent="0.25">
      <c r="A2188" s="80" t="s">
        <v>1950</v>
      </c>
      <c r="B2188" s="81" t="s">
        <v>1921</v>
      </c>
      <c r="C2188" s="82">
        <v>40111</v>
      </c>
      <c r="D2188" s="83">
        <v>46140</v>
      </c>
      <c r="E2188" s="81" t="s">
        <v>468</v>
      </c>
      <c r="F2188" s="84">
        <v>0.83379999999999999</v>
      </c>
    </row>
    <row r="2189" spans="1:6" x14ac:dyDescent="0.25">
      <c r="A2189" s="75" t="s">
        <v>1245</v>
      </c>
      <c r="B2189" s="76" t="s">
        <v>1921</v>
      </c>
      <c r="C2189" s="77">
        <v>40113</v>
      </c>
      <c r="D2189" s="78">
        <v>46140</v>
      </c>
      <c r="E2189" s="76" t="s">
        <v>468</v>
      </c>
      <c r="F2189" s="79">
        <v>0.83379999999999999</v>
      </c>
    </row>
    <row r="2190" spans="1:6" x14ac:dyDescent="0.25">
      <c r="A2190" s="80" t="s">
        <v>1247</v>
      </c>
      <c r="B2190" s="81" t="s">
        <v>1921</v>
      </c>
      <c r="C2190" s="82">
        <v>40115</v>
      </c>
      <c r="D2190" s="83">
        <v>99937</v>
      </c>
      <c r="E2190" s="81" t="s">
        <v>2</v>
      </c>
      <c r="F2190" s="84">
        <v>0.77670000000000006</v>
      </c>
    </row>
    <row r="2191" spans="1:6" x14ac:dyDescent="0.25">
      <c r="A2191" s="75" t="s">
        <v>1248</v>
      </c>
      <c r="B2191" s="76" t="s">
        <v>1921</v>
      </c>
      <c r="C2191" s="77">
        <v>40117</v>
      </c>
      <c r="D2191" s="78">
        <v>46140</v>
      </c>
      <c r="E2191" s="76" t="s">
        <v>468</v>
      </c>
      <c r="F2191" s="79">
        <v>0.83379999999999999</v>
      </c>
    </row>
    <row r="2192" spans="1:6" x14ac:dyDescent="0.25">
      <c r="A2192" s="80" t="s">
        <v>1951</v>
      </c>
      <c r="B2192" s="81" t="s">
        <v>1921</v>
      </c>
      <c r="C2192" s="82">
        <v>40119</v>
      </c>
      <c r="D2192" s="83">
        <v>99937</v>
      </c>
      <c r="E2192" s="81" t="s">
        <v>2</v>
      </c>
      <c r="F2192" s="84">
        <v>0.77670000000000006</v>
      </c>
    </row>
    <row r="2193" spans="1:6" x14ac:dyDescent="0.25">
      <c r="A2193" s="75" t="s">
        <v>1952</v>
      </c>
      <c r="B2193" s="76" t="s">
        <v>1921</v>
      </c>
      <c r="C2193" s="77">
        <v>40121</v>
      </c>
      <c r="D2193" s="78">
        <v>99937</v>
      </c>
      <c r="E2193" s="76" t="s">
        <v>2</v>
      </c>
      <c r="F2193" s="79">
        <v>0.77670000000000006</v>
      </c>
    </row>
    <row r="2194" spans="1:6" x14ac:dyDescent="0.25">
      <c r="A2194" s="80" t="s">
        <v>1565</v>
      </c>
      <c r="B2194" s="81" t="s">
        <v>1921</v>
      </c>
      <c r="C2194" s="82">
        <v>40123</v>
      </c>
      <c r="D2194" s="83">
        <v>99937</v>
      </c>
      <c r="E2194" s="81" t="s">
        <v>2</v>
      </c>
      <c r="F2194" s="84">
        <v>0.77670000000000006</v>
      </c>
    </row>
    <row r="2195" spans="1:6" x14ac:dyDescent="0.25">
      <c r="A2195" s="75" t="s">
        <v>1249</v>
      </c>
      <c r="B2195" s="76" t="s">
        <v>1921</v>
      </c>
      <c r="C2195" s="77">
        <v>40125</v>
      </c>
      <c r="D2195" s="78">
        <v>99937</v>
      </c>
      <c r="E2195" s="76" t="s">
        <v>2</v>
      </c>
      <c r="F2195" s="79">
        <v>0.77670000000000006</v>
      </c>
    </row>
    <row r="2196" spans="1:6" x14ac:dyDescent="0.25">
      <c r="A2196" s="80" t="s">
        <v>1953</v>
      </c>
      <c r="B2196" s="81" t="s">
        <v>1921</v>
      </c>
      <c r="C2196" s="82">
        <v>40127</v>
      </c>
      <c r="D2196" s="83">
        <v>99937</v>
      </c>
      <c r="E2196" s="81" t="s">
        <v>2</v>
      </c>
      <c r="F2196" s="84">
        <v>0.77670000000000006</v>
      </c>
    </row>
    <row r="2197" spans="1:6" x14ac:dyDescent="0.25">
      <c r="A2197" s="75" t="s">
        <v>1954</v>
      </c>
      <c r="B2197" s="76" t="s">
        <v>1921</v>
      </c>
      <c r="C2197" s="77">
        <v>40129</v>
      </c>
      <c r="D2197" s="78">
        <v>99937</v>
      </c>
      <c r="E2197" s="76" t="s">
        <v>2</v>
      </c>
      <c r="F2197" s="79">
        <v>0.77670000000000006</v>
      </c>
    </row>
    <row r="2198" spans="1:6" x14ac:dyDescent="0.25">
      <c r="A2198" s="80" t="s">
        <v>1955</v>
      </c>
      <c r="B2198" s="81" t="s">
        <v>1921</v>
      </c>
      <c r="C2198" s="82">
        <v>40131</v>
      </c>
      <c r="D2198" s="83">
        <v>46140</v>
      </c>
      <c r="E2198" s="81" t="s">
        <v>468</v>
      </c>
      <c r="F2198" s="84">
        <v>0.83379999999999999</v>
      </c>
    </row>
    <row r="2199" spans="1:6" x14ac:dyDescent="0.25">
      <c r="A2199" s="75" t="s">
        <v>907</v>
      </c>
      <c r="B2199" s="76" t="s">
        <v>1921</v>
      </c>
      <c r="C2199" s="77">
        <v>40133</v>
      </c>
      <c r="D2199" s="78">
        <v>99937</v>
      </c>
      <c r="E2199" s="76" t="s">
        <v>2</v>
      </c>
      <c r="F2199" s="79">
        <v>0.77670000000000006</v>
      </c>
    </row>
    <row r="2200" spans="1:6" x14ac:dyDescent="0.25">
      <c r="A2200" s="80" t="s">
        <v>1956</v>
      </c>
      <c r="B2200" s="81" t="s">
        <v>1921</v>
      </c>
      <c r="C2200" s="82">
        <v>40135</v>
      </c>
      <c r="D2200" s="83">
        <v>22900</v>
      </c>
      <c r="E2200" s="81" t="s">
        <v>468</v>
      </c>
      <c r="F2200" s="84">
        <v>0.79430000000000001</v>
      </c>
    </row>
    <row r="2201" spans="1:6" x14ac:dyDescent="0.25">
      <c r="A2201" s="75" t="s">
        <v>997</v>
      </c>
      <c r="B2201" s="76" t="s">
        <v>1921</v>
      </c>
      <c r="C2201" s="77">
        <v>40137</v>
      </c>
      <c r="D2201" s="78">
        <v>99937</v>
      </c>
      <c r="E2201" s="76" t="s">
        <v>2</v>
      </c>
      <c r="F2201" s="79">
        <v>0.77670000000000006</v>
      </c>
    </row>
    <row r="2202" spans="1:6" x14ac:dyDescent="0.25">
      <c r="A2202" s="80" t="s">
        <v>1616</v>
      </c>
      <c r="B2202" s="81" t="s">
        <v>1921</v>
      </c>
      <c r="C2202" s="82">
        <v>40139</v>
      </c>
      <c r="D2202" s="83">
        <v>99937</v>
      </c>
      <c r="E2202" s="81" t="s">
        <v>467</v>
      </c>
      <c r="F2202" s="84">
        <v>0.77670000000000006</v>
      </c>
    </row>
    <row r="2203" spans="1:6" x14ac:dyDescent="0.25">
      <c r="A2203" s="75" t="s">
        <v>1957</v>
      </c>
      <c r="B2203" s="76" t="s">
        <v>1921</v>
      </c>
      <c r="C2203" s="77">
        <v>40141</v>
      </c>
      <c r="D2203" s="78">
        <v>99937</v>
      </c>
      <c r="E2203" s="76" t="s">
        <v>2</v>
      </c>
      <c r="F2203" s="79">
        <v>0.77670000000000006</v>
      </c>
    </row>
    <row r="2204" spans="1:6" x14ac:dyDescent="0.25">
      <c r="A2204" s="80" t="s">
        <v>1958</v>
      </c>
      <c r="B2204" s="81" t="s">
        <v>1921</v>
      </c>
      <c r="C2204" s="82">
        <v>40143</v>
      </c>
      <c r="D2204" s="83">
        <v>46140</v>
      </c>
      <c r="E2204" s="81" t="s">
        <v>468</v>
      </c>
      <c r="F2204" s="84">
        <v>0.83379999999999999</v>
      </c>
    </row>
    <row r="2205" spans="1:6" x14ac:dyDescent="0.25">
      <c r="A2205" s="75" t="s">
        <v>1959</v>
      </c>
      <c r="B2205" s="76" t="s">
        <v>1921</v>
      </c>
      <c r="C2205" s="77">
        <v>40145</v>
      </c>
      <c r="D2205" s="78">
        <v>46140</v>
      </c>
      <c r="E2205" s="76" t="s">
        <v>468</v>
      </c>
      <c r="F2205" s="79">
        <v>0.83379999999999999</v>
      </c>
    </row>
    <row r="2206" spans="1:6" x14ac:dyDescent="0.25">
      <c r="A2206" s="80" t="s">
        <v>628</v>
      </c>
      <c r="B2206" s="81" t="s">
        <v>1921</v>
      </c>
      <c r="C2206" s="82">
        <v>40147</v>
      </c>
      <c r="D2206" s="83">
        <v>99937</v>
      </c>
      <c r="E2206" s="81" t="s">
        <v>2</v>
      </c>
      <c r="F2206" s="84">
        <v>0.77670000000000006</v>
      </c>
    </row>
    <row r="2207" spans="1:6" x14ac:dyDescent="0.25">
      <c r="A2207" s="75" t="s">
        <v>1960</v>
      </c>
      <c r="B2207" s="76" t="s">
        <v>1921</v>
      </c>
      <c r="C2207" s="77">
        <v>40149</v>
      </c>
      <c r="D2207" s="78">
        <v>99937</v>
      </c>
      <c r="E2207" s="76" t="s">
        <v>2</v>
      </c>
      <c r="F2207" s="79">
        <v>0.77670000000000006</v>
      </c>
    </row>
    <row r="2208" spans="1:6" x14ac:dyDescent="0.25">
      <c r="A2208" s="80" t="s">
        <v>1961</v>
      </c>
      <c r="B2208" s="81" t="s">
        <v>1921</v>
      </c>
      <c r="C2208" s="82">
        <v>40151</v>
      </c>
      <c r="D2208" s="83">
        <v>99937</v>
      </c>
      <c r="E2208" s="81" t="s">
        <v>467</v>
      </c>
      <c r="F2208" s="84">
        <v>0.77670000000000006</v>
      </c>
    </row>
    <row r="2209" spans="1:6" x14ac:dyDescent="0.25">
      <c r="A2209" s="75" t="s">
        <v>1962</v>
      </c>
      <c r="B2209" s="76" t="s">
        <v>1921</v>
      </c>
      <c r="C2209" s="77">
        <v>40153</v>
      </c>
      <c r="D2209" s="78">
        <v>99937</v>
      </c>
      <c r="E2209" s="76" t="s">
        <v>467</v>
      </c>
      <c r="F2209" s="79">
        <v>0.77670000000000006</v>
      </c>
    </row>
    <row r="2210" spans="1:6" x14ac:dyDescent="0.25">
      <c r="A2210" s="80" t="s">
        <v>865</v>
      </c>
      <c r="B2210" s="81" t="s">
        <v>1963</v>
      </c>
      <c r="C2210" s="82">
        <v>41001</v>
      </c>
      <c r="D2210" s="83">
        <v>99938</v>
      </c>
      <c r="E2210" s="81" t="s">
        <v>466</v>
      </c>
      <c r="F2210" s="84">
        <v>1.0436000000000001</v>
      </c>
    </row>
    <row r="2211" spans="1:6" x14ac:dyDescent="0.25">
      <c r="A2211" s="75" t="s">
        <v>681</v>
      </c>
      <c r="B2211" s="76" t="s">
        <v>1963</v>
      </c>
      <c r="C2211" s="77">
        <v>41003</v>
      </c>
      <c r="D2211" s="78">
        <v>18700</v>
      </c>
      <c r="E2211" s="76" t="s">
        <v>468</v>
      </c>
      <c r="F2211" s="79">
        <v>1.0875000000000001</v>
      </c>
    </row>
    <row r="2212" spans="1:6" x14ac:dyDescent="0.25">
      <c r="A2212" s="80" t="s">
        <v>1964</v>
      </c>
      <c r="B2212" s="81" t="s">
        <v>1963</v>
      </c>
      <c r="C2212" s="82">
        <v>41005</v>
      </c>
      <c r="D2212" s="83">
        <v>38900</v>
      </c>
      <c r="E2212" s="81" t="s">
        <v>468</v>
      </c>
      <c r="F2212" s="84">
        <v>1.2332000000000001</v>
      </c>
    </row>
    <row r="2213" spans="1:6" x14ac:dyDescent="0.25">
      <c r="A2213" s="75" t="s">
        <v>1965</v>
      </c>
      <c r="B2213" s="76" t="s">
        <v>1963</v>
      </c>
      <c r="C2213" s="77">
        <v>41007</v>
      </c>
      <c r="D2213" s="78">
        <v>99938</v>
      </c>
      <c r="E2213" s="76" t="s">
        <v>467</v>
      </c>
      <c r="F2213" s="79">
        <v>1.0436000000000001</v>
      </c>
    </row>
    <row r="2214" spans="1:6" x14ac:dyDescent="0.25">
      <c r="A2214" s="80" t="s">
        <v>688</v>
      </c>
      <c r="B2214" s="81" t="s">
        <v>1963</v>
      </c>
      <c r="C2214" s="82">
        <v>41009</v>
      </c>
      <c r="D2214" s="83">
        <v>38900</v>
      </c>
      <c r="E2214" s="81" t="s">
        <v>468</v>
      </c>
      <c r="F2214" s="84">
        <v>1.2332000000000001</v>
      </c>
    </row>
    <row r="2215" spans="1:6" x14ac:dyDescent="0.25">
      <c r="A2215" s="75" t="s">
        <v>1712</v>
      </c>
      <c r="B2215" s="76" t="s">
        <v>1963</v>
      </c>
      <c r="C2215" s="77">
        <v>41011</v>
      </c>
      <c r="D2215" s="78">
        <v>99938</v>
      </c>
      <c r="E2215" s="76" t="s">
        <v>467</v>
      </c>
      <c r="F2215" s="79">
        <v>1.0436000000000001</v>
      </c>
    </row>
    <row r="2216" spans="1:6" x14ac:dyDescent="0.25">
      <c r="A2216" s="80" t="s">
        <v>1966</v>
      </c>
      <c r="B2216" s="81" t="s">
        <v>1963</v>
      </c>
      <c r="C2216" s="82">
        <v>41013</v>
      </c>
      <c r="D2216" s="83">
        <v>99938</v>
      </c>
      <c r="E2216" s="81" t="s">
        <v>467</v>
      </c>
      <c r="F2216" s="84">
        <v>1.0436000000000001</v>
      </c>
    </row>
    <row r="2217" spans="1:6" x14ac:dyDescent="0.25">
      <c r="A2217" s="75" t="s">
        <v>1734</v>
      </c>
      <c r="B2217" s="76" t="s">
        <v>1963</v>
      </c>
      <c r="C2217" s="77">
        <v>41015</v>
      </c>
      <c r="D2217" s="78">
        <v>99938</v>
      </c>
      <c r="E2217" s="76" t="s">
        <v>467</v>
      </c>
      <c r="F2217" s="79">
        <v>1.0436000000000001</v>
      </c>
    </row>
    <row r="2218" spans="1:6" x14ac:dyDescent="0.25">
      <c r="A2218" s="80" t="s">
        <v>1967</v>
      </c>
      <c r="B2218" s="81" t="s">
        <v>1963</v>
      </c>
      <c r="C2218" s="82">
        <v>41017</v>
      </c>
      <c r="D2218" s="83">
        <v>13460</v>
      </c>
      <c r="E2218" s="81" t="s">
        <v>468</v>
      </c>
      <c r="F2218" s="84">
        <v>1.1382000000000001</v>
      </c>
    </row>
    <row r="2219" spans="1:6" x14ac:dyDescent="0.25">
      <c r="A2219" s="75" t="s">
        <v>811</v>
      </c>
      <c r="B2219" s="76" t="s">
        <v>1963</v>
      </c>
      <c r="C2219" s="77">
        <v>41019</v>
      </c>
      <c r="D2219" s="78">
        <v>99938</v>
      </c>
      <c r="E2219" s="76" t="s">
        <v>467</v>
      </c>
      <c r="F2219" s="79">
        <v>1.0436000000000001</v>
      </c>
    </row>
    <row r="2220" spans="1:6" x14ac:dyDescent="0.25">
      <c r="A2220" s="80" t="s">
        <v>1968</v>
      </c>
      <c r="B2220" s="81" t="s">
        <v>1963</v>
      </c>
      <c r="C2220" s="82">
        <v>41021</v>
      </c>
      <c r="D2220" s="83">
        <v>99938</v>
      </c>
      <c r="E2220" s="81" t="s">
        <v>466</v>
      </c>
      <c r="F2220" s="84">
        <v>1.0436000000000001</v>
      </c>
    </row>
    <row r="2221" spans="1:6" x14ac:dyDescent="0.25">
      <c r="A2221" s="75" t="s">
        <v>699</v>
      </c>
      <c r="B2221" s="76" t="s">
        <v>1963</v>
      </c>
      <c r="C2221" s="77">
        <v>41023</v>
      </c>
      <c r="D2221" s="78">
        <v>99938</v>
      </c>
      <c r="E2221" s="76" t="s">
        <v>466</v>
      </c>
      <c r="F2221" s="79">
        <v>1.0436000000000001</v>
      </c>
    </row>
    <row r="2222" spans="1:6" x14ac:dyDescent="0.25">
      <c r="A2222" s="80" t="s">
        <v>1969</v>
      </c>
      <c r="B2222" s="81" t="s">
        <v>1963</v>
      </c>
      <c r="C2222" s="82">
        <v>41025</v>
      </c>
      <c r="D2222" s="83">
        <v>99938</v>
      </c>
      <c r="E2222" s="81" t="s">
        <v>466</v>
      </c>
      <c r="F2222" s="84">
        <v>1.0436000000000001</v>
      </c>
    </row>
    <row r="2223" spans="1:6" x14ac:dyDescent="0.25">
      <c r="A2223" s="75" t="s">
        <v>1970</v>
      </c>
      <c r="B2223" s="76" t="s">
        <v>1963</v>
      </c>
      <c r="C2223" s="77">
        <v>41027</v>
      </c>
      <c r="D2223" s="78">
        <v>99938</v>
      </c>
      <c r="E2223" s="76" t="s">
        <v>467</v>
      </c>
      <c r="F2223" s="79">
        <v>1.0436000000000001</v>
      </c>
    </row>
    <row r="2224" spans="1:6" x14ac:dyDescent="0.25">
      <c r="A2224" s="80" t="s">
        <v>599</v>
      </c>
      <c r="B2224" s="81" t="s">
        <v>1963</v>
      </c>
      <c r="C2224" s="82">
        <v>41029</v>
      </c>
      <c r="D2224" s="83">
        <v>32780</v>
      </c>
      <c r="E2224" s="81" t="s">
        <v>468</v>
      </c>
      <c r="F2224" s="84">
        <v>1.0922000000000001</v>
      </c>
    </row>
    <row r="2225" spans="1:6" x14ac:dyDescent="0.25">
      <c r="A2225" s="75" t="s">
        <v>600</v>
      </c>
      <c r="B2225" s="76" t="s">
        <v>1963</v>
      </c>
      <c r="C2225" s="77">
        <v>41031</v>
      </c>
      <c r="D2225" s="78">
        <v>99938</v>
      </c>
      <c r="E2225" s="76" t="s">
        <v>467</v>
      </c>
      <c r="F2225" s="79">
        <v>1.0436000000000001</v>
      </c>
    </row>
    <row r="2226" spans="1:6" x14ac:dyDescent="0.25">
      <c r="A2226" s="80" t="s">
        <v>1971</v>
      </c>
      <c r="B2226" s="81" t="s">
        <v>1963</v>
      </c>
      <c r="C2226" s="82">
        <v>41033</v>
      </c>
      <c r="D2226" s="83">
        <v>24420</v>
      </c>
      <c r="E2226" s="81" t="s">
        <v>468</v>
      </c>
      <c r="F2226" s="84">
        <v>1.0508999999999999</v>
      </c>
    </row>
    <row r="2227" spans="1:6" x14ac:dyDescent="0.25">
      <c r="A2227" s="75" t="s">
        <v>1972</v>
      </c>
      <c r="B2227" s="76" t="s">
        <v>1963</v>
      </c>
      <c r="C2227" s="77">
        <v>41035</v>
      </c>
      <c r="D2227" s="78">
        <v>99938</v>
      </c>
      <c r="E2227" s="76" t="s">
        <v>467</v>
      </c>
      <c r="F2227" s="79">
        <v>1.0436000000000001</v>
      </c>
    </row>
    <row r="2228" spans="1:6" x14ac:dyDescent="0.25">
      <c r="A2228" s="80" t="s">
        <v>752</v>
      </c>
      <c r="B2228" s="81" t="s">
        <v>1963</v>
      </c>
      <c r="C2228" s="82">
        <v>41037</v>
      </c>
      <c r="D2228" s="83">
        <v>99938</v>
      </c>
      <c r="E2228" s="81" t="s">
        <v>466</v>
      </c>
      <c r="F2228" s="84">
        <v>1.0436000000000001</v>
      </c>
    </row>
    <row r="2229" spans="1:6" x14ac:dyDescent="0.25">
      <c r="A2229" s="75" t="s">
        <v>1235</v>
      </c>
      <c r="B2229" s="76" t="s">
        <v>1963</v>
      </c>
      <c r="C2229" s="77">
        <v>41039</v>
      </c>
      <c r="D2229" s="78">
        <v>21660</v>
      </c>
      <c r="E2229" s="76" t="s">
        <v>468</v>
      </c>
      <c r="F2229" s="79">
        <v>1.1902000000000001</v>
      </c>
    </row>
    <row r="2230" spans="1:6" x14ac:dyDescent="0.25">
      <c r="A2230" s="80" t="s">
        <v>707</v>
      </c>
      <c r="B2230" s="81" t="s">
        <v>1963</v>
      </c>
      <c r="C2230" s="82">
        <v>41041</v>
      </c>
      <c r="D2230" s="83">
        <v>99938</v>
      </c>
      <c r="E2230" s="81" t="s">
        <v>467</v>
      </c>
      <c r="F2230" s="84">
        <v>1.0436000000000001</v>
      </c>
    </row>
    <row r="2231" spans="1:6" x14ac:dyDescent="0.25">
      <c r="A2231" s="75" t="s">
        <v>1181</v>
      </c>
      <c r="B2231" s="76" t="s">
        <v>1963</v>
      </c>
      <c r="C2231" s="77">
        <v>41043</v>
      </c>
      <c r="D2231" s="78">
        <v>10540</v>
      </c>
      <c r="E2231" s="76" t="s">
        <v>468</v>
      </c>
      <c r="F2231" s="79">
        <v>1.0720000000000001</v>
      </c>
    </row>
    <row r="2232" spans="1:6" x14ac:dyDescent="0.25">
      <c r="A2232" s="80" t="s">
        <v>1973</v>
      </c>
      <c r="B2232" s="81" t="s">
        <v>1963</v>
      </c>
      <c r="C2232" s="82">
        <v>41045</v>
      </c>
      <c r="D2232" s="83">
        <v>99938</v>
      </c>
      <c r="E2232" s="81" t="s">
        <v>466</v>
      </c>
      <c r="F2232" s="84">
        <v>1.0436000000000001</v>
      </c>
    </row>
    <row r="2233" spans="1:6" x14ac:dyDescent="0.25">
      <c r="A2233" s="75" t="s">
        <v>610</v>
      </c>
      <c r="B2233" s="76" t="s">
        <v>1963</v>
      </c>
      <c r="C2233" s="77">
        <v>41047</v>
      </c>
      <c r="D2233" s="78">
        <v>41420</v>
      </c>
      <c r="E2233" s="76" t="s">
        <v>468</v>
      </c>
      <c r="F2233" s="79">
        <v>1.1477000000000002</v>
      </c>
    </row>
    <row r="2234" spans="1:6" x14ac:dyDescent="0.25">
      <c r="A2234" s="80" t="s">
        <v>1907</v>
      </c>
      <c r="B2234" s="81" t="s">
        <v>1963</v>
      </c>
      <c r="C2234" s="82">
        <v>41049</v>
      </c>
      <c r="D2234" s="83">
        <v>99938</v>
      </c>
      <c r="E2234" s="81" t="s">
        <v>466</v>
      </c>
      <c r="F2234" s="84">
        <v>1.0436000000000001</v>
      </c>
    </row>
    <row r="2235" spans="1:6" x14ac:dyDescent="0.25">
      <c r="A2235" s="75" t="s">
        <v>1974</v>
      </c>
      <c r="B2235" s="76" t="s">
        <v>1963</v>
      </c>
      <c r="C2235" s="77">
        <v>41051</v>
      </c>
      <c r="D2235" s="78">
        <v>38900</v>
      </c>
      <c r="E2235" s="76" t="s">
        <v>468</v>
      </c>
      <c r="F2235" s="79">
        <v>1.2332000000000001</v>
      </c>
    </row>
    <row r="2236" spans="1:6" x14ac:dyDescent="0.25">
      <c r="A2236" s="80" t="s">
        <v>718</v>
      </c>
      <c r="B2236" s="81" t="s">
        <v>1963</v>
      </c>
      <c r="C2236" s="82">
        <v>41053</v>
      </c>
      <c r="D2236" s="83">
        <v>41420</v>
      </c>
      <c r="E2236" s="81" t="s">
        <v>468</v>
      </c>
      <c r="F2236" s="84">
        <v>1.1477000000000002</v>
      </c>
    </row>
    <row r="2237" spans="1:6" x14ac:dyDescent="0.25">
      <c r="A2237" s="75" t="s">
        <v>1260</v>
      </c>
      <c r="B2237" s="76" t="s">
        <v>1963</v>
      </c>
      <c r="C2237" s="77">
        <v>41055</v>
      </c>
      <c r="D2237" s="78">
        <v>99938</v>
      </c>
      <c r="E2237" s="76" t="s">
        <v>466</v>
      </c>
      <c r="F2237" s="79">
        <v>1.0436000000000001</v>
      </c>
    </row>
    <row r="2238" spans="1:6" x14ac:dyDescent="0.25">
      <c r="A2238" s="80" t="s">
        <v>1975</v>
      </c>
      <c r="B2238" s="81" t="s">
        <v>1963</v>
      </c>
      <c r="C2238" s="82">
        <v>41057</v>
      </c>
      <c r="D2238" s="83">
        <v>99938</v>
      </c>
      <c r="E2238" s="81" t="s">
        <v>467</v>
      </c>
      <c r="F2238" s="84">
        <v>1.0436000000000001</v>
      </c>
    </row>
    <row r="2239" spans="1:6" x14ac:dyDescent="0.25">
      <c r="A2239" s="75" t="s">
        <v>1976</v>
      </c>
      <c r="B2239" s="76" t="s">
        <v>1963</v>
      </c>
      <c r="C2239" s="77">
        <v>41059</v>
      </c>
      <c r="D2239" s="78">
        <v>99938</v>
      </c>
      <c r="E2239" s="76" t="s">
        <v>467</v>
      </c>
      <c r="F2239" s="79">
        <v>1.0436000000000001</v>
      </c>
    </row>
    <row r="2240" spans="1:6" x14ac:dyDescent="0.25">
      <c r="A2240" s="80" t="s">
        <v>730</v>
      </c>
      <c r="B2240" s="81" t="s">
        <v>1963</v>
      </c>
      <c r="C2240" s="82">
        <v>41061</v>
      </c>
      <c r="D2240" s="83">
        <v>99938</v>
      </c>
      <c r="E2240" s="81" t="s">
        <v>467</v>
      </c>
      <c r="F2240" s="84">
        <v>1.0436000000000001</v>
      </c>
    </row>
    <row r="2241" spans="1:6" x14ac:dyDescent="0.25">
      <c r="A2241" s="75" t="s">
        <v>1977</v>
      </c>
      <c r="B2241" s="76" t="s">
        <v>1963</v>
      </c>
      <c r="C2241" s="77">
        <v>41063</v>
      </c>
      <c r="D2241" s="78">
        <v>99938</v>
      </c>
      <c r="E2241" s="76" t="s">
        <v>466</v>
      </c>
      <c r="F2241" s="79">
        <v>1.0436000000000001</v>
      </c>
    </row>
    <row r="2242" spans="1:6" x14ac:dyDescent="0.25">
      <c r="A2242" s="80" t="s">
        <v>1978</v>
      </c>
      <c r="B2242" s="81" t="s">
        <v>1963</v>
      </c>
      <c r="C2242" s="82">
        <v>41065</v>
      </c>
      <c r="D2242" s="83">
        <v>99938</v>
      </c>
      <c r="E2242" s="81" t="s">
        <v>467</v>
      </c>
      <c r="F2242" s="84">
        <v>1.0436000000000001</v>
      </c>
    </row>
    <row r="2243" spans="1:6" x14ac:dyDescent="0.25">
      <c r="A2243" s="75" t="s">
        <v>628</v>
      </c>
      <c r="B2243" s="76" t="s">
        <v>1963</v>
      </c>
      <c r="C2243" s="77">
        <v>41067</v>
      </c>
      <c r="D2243" s="78">
        <v>38900</v>
      </c>
      <c r="E2243" s="76" t="s">
        <v>468</v>
      </c>
      <c r="F2243" s="79">
        <v>1.2332000000000001</v>
      </c>
    </row>
    <row r="2244" spans="1:6" x14ac:dyDescent="0.25">
      <c r="A2244" s="80" t="s">
        <v>1017</v>
      </c>
      <c r="B2244" s="81" t="s">
        <v>1963</v>
      </c>
      <c r="C2244" s="82">
        <v>41069</v>
      </c>
      <c r="D2244" s="83">
        <v>99938</v>
      </c>
      <c r="E2244" s="81" t="s">
        <v>466</v>
      </c>
      <c r="F2244" s="84">
        <v>1.0436000000000001</v>
      </c>
    </row>
    <row r="2245" spans="1:6" x14ac:dyDescent="0.25">
      <c r="A2245" s="75" t="s">
        <v>1979</v>
      </c>
      <c r="B2245" s="76" t="s">
        <v>1963</v>
      </c>
      <c r="C2245" s="77">
        <v>41071</v>
      </c>
      <c r="D2245" s="78">
        <v>38900</v>
      </c>
      <c r="E2245" s="76" t="s">
        <v>468</v>
      </c>
      <c r="F2245" s="79">
        <v>1.2332000000000001</v>
      </c>
    </row>
    <row r="2246" spans="1:6" x14ac:dyDescent="0.25">
      <c r="A2246" s="80" t="s">
        <v>792</v>
      </c>
      <c r="B2246" s="81" t="s">
        <v>1980</v>
      </c>
      <c r="C2246" s="82">
        <v>42001</v>
      </c>
      <c r="D2246" s="83">
        <v>23900</v>
      </c>
      <c r="E2246" s="81" t="s">
        <v>468</v>
      </c>
      <c r="F2246" s="84">
        <v>1.0477000000000001</v>
      </c>
    </row>
    <row r="2247" spans="1:6" x14ac:dyDescent="0.25">
      <c r="A2247" s="75" t="s">
        <v>1981</v>
      </c>
      <c r="B2247" s="76" t="s">
        <v>1980</v>
      </c>
      <c r="C2247" s="77">
        <v>42003</v>
      </c>
      <c r="D2247" s="78">
        <v>38300</v>
      </c>
      <c r="E2247" s="76" t="s">
        <v>468</v>
      </c>
      <c r="F2247" s="79">
        <v>0.8347</v>
      </c>
    </row>
    <row r="2248" spans="1:6" x14ac:dyDescent="0.25">
      <c r="A2248" s="80" t="s">
        <v>1982</v>
      </c>
      <c r="B2248" s="81" t="s">
        <v>1980</v>
      </c>
      <c r="C2248" s="82">
        <v>42005</v>
      </c>
      <c r="D2248" s="83">
        <v>38300</v>
      </c>
      <c r="E2248" s="81" t="s">
        <v>468</v>
      </c>
      <c r="F2248" s="84">
        <v>0.8347</v>
      </c>
    </row>
    <row r="2249" spans="1:6" x14ac:dyDescent="0.25">
      <c r="A2249" s="75" t="s">
        <v>1924</v>
      </c>
      <c r="B2249" s="76" t="s">
        <v>1980</v>
      </c>
      <c r="C2249" s="77">
        <v>42007</v>
      </c>
      <c r="D2249" s="78">
        <v>38300</v>
      </c>
      <c r="E2249" s="76" t="s">
        <v>468</v>
      </c>
      <c r="F2249" s="79">
        <v>0.8347</v>
      </c>
    </row>
    <row r="2250" spans="1:6" x14ac:dyDescent="0.25">
      <c r="A2250" s="80" t="s">
        <v>1983</v>
      </c>
      <c r="B2250" s="81" t="s">
        <v>1980</v>
      </c>
      <c r="C2250" s="82">
        <v>42009</v>
      </c>
      <c r="D2250" s="83">
        <v>99939</v>
      </c>
      <c r="E2250" s="81" t="s">
        <v>467</v>
      </c>
      <c r="F2250" s="84">
        <v>0.81530000000000002</v>
      </c>
    </row>
    <row r="2251" spans="1:6" x14ac:dyDescent="0.25">
      <c r="A2251" s="75" t="s">
        <v>1984</v>
      </c>
      <c r="B2251" s="76" t="s">
        <v>1980</v>
      </c>
      <c r="C2251" s="77">
        <v>42011</v>
      </c>
      <c r="D2251" s="78">
        <v>39740</v>
      </c>
      <c r="E2251" s="76" t="s">
        <v>468</v>
      </c>
      <c r="F2251" s="79">
        <v>0.99419999999999997</v>
      </c>
    </row>
    <row r="2252" spans="1:6" x14ac:dyDescent="0.25">
      <c r="A2252" s="80" t="s">
        <v>1985</v>
      </c>
      <c r="B2252" s="81" t="s">
        <v>1980</v>
      </c>
      <c r="C2252" s="82">
        <v>42013</v>
      </c>
      <c r="D2252" s="83">
        <v>11020</v>
      </c>
      <c r="E2252" s="81" t="s">
        <v>468</v>
      </c>
      <c r="F2252" s="84">
        <v>0.82720000000000005</v>
      </c>
    </row>
    <row r="2253" spans="1:6" x14ac:dyDescent="0.25">
      <c r="A2253" s="75" t="s">
        <v>867</v>
      </c>
      <c r="B2253" s="76" t="s">
        <v>1980</v>
      </c>
      <c r="C2253" s="77">
        <v>42015</v>
      </c>
      <c r="D2253" s="78">
        <v>99939</v>
      </c>
      <c r="E2253" s="76" t="s">
        <v>467</v>
      </c>
      <c r="F2253" s="79">
        <v>0.81530000000000002</v>
      </c>
    </row>
    <row r="2254" spans="1:6" x14ac:dyDescent="0.25">
      <c r="A2254" s="80" t="s">
        <v>1986</v>
      </c>
      <c r="B2254" s="81" t="s">
        <v>1980</v>
      </c>
      <c r="C2254" s="82">
        <v>42017</v>
      </c>
      <c r="D2254" s="83">
        <v>33874</v>
      </c>
      <c r="E2254" s="81" t="s">
        <v>468</v>
      </c>
      <c r="F2254" s="84">
        <v>0.99139999999999995</v>
      </c>
    </row>
    <row r="2255" spans="1:6" x14ac:dyDescent="0.25">
      <c r="A2255" s="75" t="s">
        <v>570</v>
      </c>
      <c r="B2255" s="76" t="s">
        <v>1980</v>
      </c>
      <c r="C2255" s="77">
        <v>42019</v>
      </c>
      <c r="D2255" s="78">
        <v>38300</v>
      </c>
      <c r="E2255" s="76" t="s">
        <v>468</v>
      </c>
      <c r="F2255" s="79">
        <v>0.8347</v>
      </c>
    </row>
    <row r="2256" spans="1:6" x14ac:dyDescent="0.25">
      <c r="A2256" s="80" t="s">
        <v>1987</v>
      </c>
      <c r="B2256" s="81" t="s">
        <v>1980</v>
      </c>
      <c r="C2256" s="82">
        <v>42021</v>
      </c>
      <c r="D2256" s="83">
        <v>27780</v>
      </c>
      <c r="E2256" s="81" t="s">
        <v>468</v>
      </c>
      <c r="F2256" s="84">
        <v>0.76349999999999996</v>
      </c>
    </row>
    <row r="2257" spans="1:6" x14ac:dyDescent="0.25">
      <c r="A2257" s="75" t="s">
        <v>1339</v>
      </c>
      <c r="B2257" s="76" t="s">
        <v>1980</v>
      </c>
      <c r="C2257" s="77">
        <v>42023</v>
      </c>
      <c r="D2257" s="78">
        <v>99939</v>
      </c>
      <c r="E2257" s="76" t="s">
        <v>467</v>
      </c>
      <c r="F2257" s="79">
        <v>0.81530000000000002</v>
      </c>
    </row>
    <row r="2258" spans="1:6" x14ac:dyDescent="0.25">
      <c r="A2258" s="80" t="s">
        <v>1622</v>
      </c>
      <c r="B2258" s="81" t="s">
        <v>1980</v>
      </c>
      <c r="C2258" s="82">
        <v>42025</v>
      </c>
      <c r="D2258" s="83">
        <v>10900</v>
      </c>
      <c r="E2258" s="81" t="s">
        <v>468</v>
      </c>
      <c r="F2258" s="84">
        <v>0.95509999999999995</v>
      </c>
    </row>
    <row r="2259" spans="1:6" x14ac:dyDescent="0.25">
      <c r="A2259" s="75" t="s">
        <v>1988</v>
      </c>
      <c r="B2259" s="76" t="s">
        <v>1980</v>
      </c>
      <c r="C2259" s="77">
        <v>42027</v>
      </c>
      <c r="D2259" s="78">
        <v>44300</v>
      </c>
      <c r="E2259" s="76" t="s">
        <v>468</v>
      </c>
      <c r="F2259" s="79">
        <v>1.0643</v>
      </c>
    </row>
    <row r="2260" spans="1:6" x14ac:dyDescent="0.25">
      <c r="A2260" s="80" t="s">
        <v>1989</v>
      </c>
      <c r="B2260" s="81" t="s">
        <v>1980</v>
      </c>
      <c r="C2260" s="82">
        <v>42029</v>
      </c>
      <c r="D2260" s="83">
        <v>33874</v>
      </c>
      <c r="E2260" s="81" t="s">
        <v>468</v>
      </c>
      <c r="F2260" s="84">
        <v>0.99139999999999995</v>
      </c>
    </row>
    <row r="2261" spans="1:6" x14ac:dyDescent="0.25">
      <c r="A2261" s="75" t="s">
        <v>1990</v>
      </c>
      <c r="B2261" s="76" t="s">
        <v>1980</v>
      </c>
      <c r="C2261" s="77">
        <v>42031</v>
      </c>
      <c r="D2261" s="78">
        <v>99939</v>
      </c>
      <c r="E2261" s="76" t="s">
        <v>467</v>
      </c>
      <c r="F2261" s="79">
        <v>0.81530000000000002</v>
      </c>
    </row>
    <row r="2262" spans="1:6" x14ac:dyDescent="0.25">
      <c r="A2262" s="80" t="s">
        <v>1991</v>
      </c>
      <c r="B2262" s="81" t="s">
        <v>1980</v>
      </c>
      <c r="C2262" s="82">
        <v>42033</v>
      </c>
      <c r="D2262" s="83">
        <v>99939</v>
      </c>
      <c r="E2262" s="81" t="s">
        <v>2</v>
      </c>
      <c r="F2262" s="84">
        <v>0.81530000000000002</v>
      </c>
    </row>
    <row r="2263" spans="1:6" x14ac:dyDescent="0.25">
      <c r="A2263" s="75" t="s">
        <v>1070</v>
      </c>
      <c r="B2263" s="76" t="s">
        <v>1980</v>
      </c>
      <c r="C2263" s="77">
        <v>42035</v>
      </c>
      <c r="D2263" s="78">
        <v>99939</v>
      </c>
      <c r="E2263" s="76" t="s">
        <v>467</v>
      </c>
      <c r="F2263" s="79">
        <v>0.81530000000000002</v>
      </c>
    </row>
    <row r="2264" spans="1:6" x14ac:dyDescent="0.25">
      <c r="A2264" s="80" t="s">
        <v>688</v>
      </c>
      <c r="B2264" s="81" t="s">
        <v>1980</v>
      </c>
      <c r="C2264" s="82">
        <v>42037</v>
      </c>
      <c r="D2264" s="83">
        <v>14100</v>
      </c>
      <c r="E2264" s="81" t="s">
        <v>468</v>
      </c>
      <c r="F2264" s="84">
        <v>0.9415</v>
      </c>
    </row>
    <row r="2265" spans="1:6" x14ac:dyDescent="0.25">
      <c r="A2265" s="75" t="s">
        <v>691</v>
      </c>
      <c r="B2265" s="76" t="s">
        <v>1980</v>
      </c>
      <c r="C2265" s="77">
        <v>42039</v>
      </c>
      <c r="D2265" s="78">
        <v>99939</v>
      </c>
      <c r="E2265" s="76" t="s">
        <v>467</v>
      </c>
      <c r="F2265" s="79">
        <v>0.81530000000000002</v>
      </c>
    </row>
    <row r="2266" spans="1:6" x14ac:dyDescent="0.25">
      <c r="A2266" s="80" t="s">
        <v>1072</v>
      </c>
      <c r="B2266" s="81" t="s">
        <v>1980</v>
      </c>
      <c r="C2266" s="82">
        <v>42041</v>
      </c>
      <c r="D2266" s="83">
        <v>25420</v>
      </c>
      <c r="E2266" s="81" t="s">
        <v>468</v>
      </c>
      <c r="F2266" s="84">
        <v>0.96199999999999997</v>
      </c>
    </row>
    <row r="2267" spans="1:6" x14ac:dyDescent="0.25">
      <c r="A2267" s="75" t="s">
        <v>1992</v>
      </c>
      <c r="B2267" s="76" t="s">
        <v>1980</v>
      </c>
      <c r="C2267" s="77">
        <v>42043</v>
      </c>
      <c r="D2267" s="78">
        <v>25420</v>
      </c>
      <c r="E2267" s="76" t="s">
        <v>468</v>
      </c>
      <c r="F2267" s="79">
        <v>0.96199999999999997</v>
      </c>
    </row>
    <row r="2268" spans="1:6" x14ac:dyDescent="0.25">
      <c r="A2268" s="80" t="s">
        <v>1123</v>
      </c>
      <c r="B2268" s="81" t="s">
        <v>1980</v>
      </c>
      <c r="C2268" s="82">
        <v>42045</v>
      </c>
      <c r="D2268" s="83">
        <v>37964</v>
      </c>
      <c r="E2268" s="81" t="s">
        <v>468</v>
      </c>
      <c r="F2268" s="84">
        <v>1.1073</v>
      </c>
    </row>
    <row r="2269" spans="1:6" x14ac:dyDescent="0.25">
      <c r="A2269" s="75" t="s">
        <v>1218</v>
      </c>
      <c r="B2269" s="76" t="s">
        <v>1980</v>
      </c>
      <c r="C2269" s="77">
        <v>42047</v>
      </c>
      <c r="D2269" s="78">
        <v>99939</v>
      </c>
      <c r="E2269" s="76" t="s">
        <v>2</v>
      </c>
      <c r="F2269" s="79">
        <v>0.81530000000000002</v>
      </c>
    </row>
    <row r="2270" spans="1:6" x14ac:dyDescent="0.25">
      <c r="A2270" s="80" t="s">
        <v>1764</v>
      </c>
      <c r="B2270" s="81" t="s">
        <v>1980</v>
      </c>
      <c r="C2270" s="82">
        <v>42049</v>
      </c>
      <c r="D2270" s="83">
        <v>21500</v>
      </c>
      <c r="E2270" s="81" t="s">
        <v>468</v>
      </c>
      <c r="F2270" s="84">
        <v>0.76739999999999997</v>
      </c>
    </row>
    <row r="2271" spans="1:6" x14ac:dyDescent="0.25">
      <c r="A2271" s="75" t="s">
        <v>592</v>
      </c>
      <c r="B2271" s="76" t="s">
        <v>1980</v>
      </c>
      <c r="C2271" s="77">
        <v>42051</v>
      </c>
      <c r="D2271" s="78">
        <v>38300</v>
      </c>
      <c r="E2271" s="76" t="s">
        <v>468</v>
      </c>
      <c r="F2271" s="79">
        <v>0.8347</v>
      </c>
    </row>
    <row r="2272" spans="1:6" x14ac:dyDescent="0.25">
      <c r="A2272" s="80" t="s">
        <v>1993</v>
      </c>
      <c r="B2272" s="81" t="s">
        <v>1980</v>
      </c>
      <c r="C2272" s="82">
        <v>42053</v>
      </c>
      <c r="D2272" s="83">
        <v>99939</v>
      </c>
      <c r="E2272" s="81" t="s">
        <v>467</v>
      </c>
      <c r="F2272" s="84">
        <v>0.81530000000000002</v>
      </c>
    </row>
    <row r="2273" spans="1:6" x14ac:dyDescent="0.25">
      <c r="A2273" s="75" t="s">
        <v>593</v>
      </c>
      <c r="B2273" s="76" t="s">
        <v>1980</v>
      </c>
      <c r="C2273" s="77">
        <v>42055</v>
      </c>
      <c r="D2273" s="78">
        <v>16540</v>
      </c>
      <c r="E2273" s="76" t="s">
        <v>468</v>
      </c>
      <c r="F2273" s="79">
        <v>1.1057999999999999</v>
      </c>
    </row>
    <row r="2274" spans="1:6" x14ac:dyDescent="0.25">
      <c r="A2274" s="80" t="s">
        <v>697</v>
      </c>
      <c r="B2274" s="81" t="s">
        <v>1980</v>
      </c>
      <c r="C2274" s="82">
        <v>42057</v>
      </c>
      <c r="D2274" s="83">
        <v>99939</v>
      </c>
      <c r="E2274" s="81" t="s">
        <v>467</v>
      </c>
      <c r="F2274" s="84">
        <v>0.81530000000000002</v>
      </c>
    </row>
    <row r="2275" spans="1:6" x14ac:dyDescent="0.25">
      <c r="A2275" s="75" t="s">
        <v>595</v>
      </c>
      <c r="B2275" s="76" t="s">
        <v>1980</v>
      </c>
      <c r="C2275" s="77">
        <v>42059</v>
      </c>
      <c r="D2275" s="78">
        <v>99939</v>
      </c>
      <c r="E2275" s="76" t="s">
        <v>467</v>
      </c>
      <c r="F2275" s="79">
        <v>0.81530000000000002</v>
      </c>
    </row>
    <row r="2276" spans="1:6" x14ac:dyDescent="0.25">
      <c r="A2276" s="80" t="s">
        <v>1994</v>
      </c>
      <c r="B2276" s="81" t="s">
        <v>1980</v>
      </c>
      <c r="C2276" s="82">
        <v>42061</v>
      </c>
      <c r="D2276" s="83">
        <v>99939</v>
      </c>
      <c r="E2276" s="81" t="s">
        <v>467</v>
      </c>
      <c r="F2276" s="84">
        <v>0.81530000000000002</v>
      </c>
    </row>
    <row r="2277" spans="1:6" x14ac:dyDescent="0.25">
      <c r="A2277" s="75" t="s">
        <v>1995</v>
      </c>
      <c r="B2277" s="76" t="s">
        <v>1980</v>
      </c>
      <c r="C2277" s="77">
        <v>42063</v>
      </c>
      <c r="D2277" s="78">
        <v>99939</v>
      </c>
      <c r="E2277" s="76" t="s">
        <v>2</v>
      </c>
      <c r="F2277" s="79">
        <v>0.81530000000000002</v>
      </c>
    </row>
    <row r="2278" spans="1:6" x14ac:dyDescent="0.25">
      <c r="A2278" s="80" t="s">
        <v>600</v>
      </c>
      <c r="B2278" s="81" t="s">
        <v>1980</v>
      </c>
      <c r="C2278" s="82">
        <v>42065</v>
      </c>
      <c r="D2278" s="83">
        <v>99939</v>
      </c>
      <c r="E2278" s="81" t="s">
        <v>2</v>
      </c>
      <c r="F2278" s="84">
        <v>0.81530000000000002</v>
      </c>
    </row>
    <row r="2279" spans="1:6" x14ac:dyDescent="0.25">
      <c r="A2279" s="75" t="s">
        <v>1996</v>
      </c>
      <c r="B2279" s="76" t="s">
        <v>1980</v>
      </c>
      <c r="C2279" s="77">
        <v>42067</v>
      </c>
      <c r="D2279" s="78">
        <v>99939</v>
      </c>
      <c r="E2279" s="76" t="s">
        <v>467</v>
      </c>
      <c r="F2279" s="79">
        <v>0.81530000000000002</v>
      </c>
    </row>
    <row r="2280" spans="1:6" x14ac:dyDescent="0.25">
      <c r="A2280" s="80" t="s">
        <v>1997</v>
      </c>
      <c r="B2280" s="81" t="s">
        <v>1980</v>
      </c>
      <c r="C2280" s="82">
        <v>42069</v>
      </c>
      <c r="D2280" s="83">
        <v>42540</v>
      </c>
      <c r="E2280" s="81" t="s">
        <v>468</v>
      </c>
      <c r="F2280" s="84">
        <v>0.85229999999999995</v>
      </c>
    </row>
    <row r="2281" spans="1:6" x14ac:dyDescent="0.25">
      <c r="A2281" s="75" t="s">
        <v>1681</v>
      </c>
      <c r="B2281" s="76" t="s">
        <v>1980</v>
      </c>
      <c r="C2281" s="77">
        <v>42071</v>
      </c>
      <c r="D2281" s="78">
        <v>29540</v>
      </c>
      <c r="E2281" s="76" t="s">
        <v>468</v>
      </c>
      <c r="F2281" s="79">
        <v>0.91849999999999998</v>
      </c>
    </row>
    <row r="2282" spans="1:6" x14ac:dyDescent="0.25">
      <c r="A2282" s="80" t="s">
        <v>603</v>
      </c>
      <c r="B2282" s="81" t="s">
        <v>1980</v>
      </c>
      <c r="C2282" s="82">
        <v>42073</v>
      </c>
      <c r="D2282" s="83">
        <v>99939</v>
      </c>
      <c r="E2282" s="81" t="s">
        <v>467</v>
      </c>
      <c r="F2282" s="84">
        <v>0.81530000000000002</v>
      </c>
    </row>
    <row r="2283" spans="1:6" x14ac:dyDescent="0.25">
      <c r="A2283" s="75" t="s">
        <v>1998</v>
      </c>
      <c r="B2283" s="76" t="s">
        <v>1980</v>
      </c>
      <c r="C2283" s="77">
        <v>42075</v>
      </c>
      <c r="D2283" s="78">
        <v>30140</v>
      </c>
      <c r="E2283" s="76" t="s">
        <v>468</v>
      </c>
      <c r="F2283" s="79">
        <v>0.97309999999999997</v>
      </c>
    </row>
    <row r="2284" spans="1:6" x14ac:dyDescent="0.25">
      <c r="A2284" s="80" t="s">
        <v>1999</v>
      </c>
      <c r="B2284" s="81" t="s">
        <v>1980</v>
      </c>
      <c r="C2284" s="82">
        <v>42077</v>
      </c>
      <c r="D2284" s="83">
        <v>10900</v>
      </c>
      <c r="E2284" s="81" t="s">
        <v>468</v>
      </c>
      <c r="F2284" s="84">
        <v>0.95509999999999995</v>
      </c>
    </row>
    <row r="2285" spans="1:6" x14ac:dyDescent="0.25">
      <c r="A2285" s="75" t="s">
        <v>2000</v>
      </c>
      <c r="B2285" s="76" t="s">
        <v>1980</v>
      </c>
      <c r="C2285" s="77">
        <v>42079</v>
      </c>
      <c r="D2285" s="78">
        <v>42540</v>
      </c>
      <c r="E2285" s="76" t="s">
        <v>468</v>
      </c>
      <c r="F2285" s="79">
        <v>0.85229999999999995</v>
      </c>
    </row>
    <row r="2286" spans="1:6" x14ac:dyDescent="0.25">
      <c r="A2286" s="80" t="s">
        <v>2001</v>
      </c>
      <c r="B2286" s="81" t="s">
        <v>1980</v>
      </c>
      <c r="C2286" s="82">
        <v>42081</v>
      </c>
      <c r="D2286" s="83">
        <v>48700</v>
      </c>
      <c r="E2286" s="81" t="s">
        <v>468</v>
      </c>
      <c r="F2286" s="84">
        <v>0.89059999999999995</v>
      </c>
    </row>
    <row r="2287" spans="1:6" x14ac:dyDescent="0.25">
      <c r="A2287" s="75" t="s">
        <v>2002</v>
      </c>
      <c r="B2287" s="76" t="s">
        <v>1980</v>
      </c>
      <c r="C2287" s="77">
        <v>42083</v>
      </c>
      <c r="D2287" s="78">
        <v>99939</v>
      </c>
      <c r="E2287" s="76" t="s">
        <v>467</v>
      </c>
      <c r="F2287" s="79">
        <v>0.81530000000000002</v>
      </c>
    </row>
    <row r="2288" spans="1:6" x14ac:dyDescent="0.25">
      <c r="A2288" s="80" t="s">
        <v>1098</v>
      </c>
      <c r="B2288" s="81" t="s">
        <v>1980</v>
      </c>
      <c r="C2288" s="82">
        <v>42085</v>
      </c>
      <c r="D2288" s="83">
        <v>49660</v>
      </c>
      <c r="E2288" s="81" t="s">
        <v>468</v>
      </c>
      <c r="F2288" s="84">
        <v>0.77470000000000006</v>
      </c>
    </row>
    <row r="2289" spans="1:6" x14ac:dyDescent="0.25">
      <c r="A2289" s="75" t="s">
        <v>2003</v>
      </c>
      <c r="B2289" s="76" t="s">
        <v>1980</v>
      </c>
      <c r="C2289" s="77">
        <v>42087</v>
      </c>
      <c r="D2289" s="78">
        <v>99939</v>
      </c>
      <c r="E2289" s="76" t="s">
        <v>467</v>
      </c>
      <c r="F2289" s="79">
        <v>0.81530000000000002</v>
      </c>
    </row>
    <row r="2290" spans="1:6" x14ac:dyDescent="0.25">
      <c r="A2290" s="80" t="s">
        <v>613</v>
      </c>
      <c r="B2290" s="81" t="s">
        <v>1980</v>
      </c>
      <c r="C2290" s="82">
        <v>42089</v>
      </c>
      <c r="D2290" s="83">
        <v>20700</v>
      </c>
      <c r="E2290" s="81" t="s">
        <v>468</v>
      </c>
      <c r="F2290" s="84">
        <v>0.88129999999999997</v>
      </c>
    </row>
    <row r="2291" spans="1:6" x14ac:dyDescent="0.25">
      <c r="A2291" s="75" t="s">
        <v>614</v>
      </c>
      <c r="B2291" s="76" t="s">
        <v>1980</v>
      </c>
      <c r="C2291" s="77">
        <v>42091</v>
      </c>
      <c r="D2291" s="78">
        <v>33874</v>
      </c>
      <c r="E2291" s="76" t="s">
        <v>468</v>
      </c>
      <c r="F2291" s="79">
        <v>0.99139999999999995</v>
      </c>
    </row>
    <row r="2292" spans="1:6" x14ac:dyDescent="0.25">
      <c r="A2292" s="80" t="s">
        <v>2004</v>
      </c>
      <c r="B2292" s="81" t="s">
        <v>1980</v>
      </c>
      <c r="C2292" s="82">
        <v>42093</v>
      </c>
      <c r="D2292" s="83">
        <v>14100</v>
      </c>
      <c r="E2292" s="81" t="s">
        <v>468</v>
      </c>
      <c r="F2292" s="84">
        <v>0.9415</v>
      </c>
    </row>
    <row r="2293" spans="1:6" x14ac:dyDescent="0.25">
      <c r="A2293" s="75" t="s">
        <v>1828</v>
      </c>
      <c r="B2293" s="76" t="s">
        <v>1980</v>
      </c>
      <c r="C2293" s="77">
        <v>42095</v>
      </c>
      <c r="D2293" s="78">
        <v>10900</v>
      </c>
      <c r="E2293" s="76" t="s">
        <v>468</v>
      </c>
      <c r="F2293" s="79">
        <v>0.95509999999999995</v>
      </c>
    </row>
    <row r="2294" spans="1:6" x14ac:dyDescent="0.25">
      <c r="A2294" s="80" t="s">
        <v>2005</v>
      </c>
      <c r="B2294" s="81" t="s">
        <v>1980</v>
      </c>
      <c r="C2294" s="82">
        <v>42097</v>
      </c>
      <c r="D2294" s="83">
        <v>99939</v>
      </c>
      <c r="E2294" s="81" t="s">
        <v>467</v>
      </c>
      <c r="F2294" s="84">
        <v>0.81530000000000002</v>
      </c>
    </row>
    <row r="2295" spans="1:6" x14ac:dyDescent="0.25">
      <c r="A2295" s="75" t="s">
        <v>616</v>
      </c>
      <c r="B2295" s="76" t="s">
        <v>1980</v>
      </c>
      <c r="C2295" s="77">
        <v>42099</v>
      </c>
      <c r="D2295" s="78">
        <v>25420</v>
      </c>
      <c r="E2295" s="76" t="s">
        <v>468</v>
      </c>
      <c r="F2295" s="79">
        <v>0.96199999999999997</v>
      </c>
    </row>
    <row r="2296" spans="1:6" x14ac:dyDescent="0.25">
      <c r="A2296" s="80" t="s">
        <v>2006</v>
      </c>
      <c r="B2296" s="81" t="s">
        <v>1980</v>
      </c>
      <c r="C2296" s="82">
        <v>42101</v>
      </c>
      <c r="D2296" s="83">
        <v>37964</v>
      </c>
      <c r="E2296" s="81" t="s">
        <v>468</v>
      </c>
      <c r="F2296" s="84">
        <v>1.1073</v>
      </c>
    </row>
    <row r="2297" spans="1:6" x14ac:dyDescent="0.25">
      <c r="A2297" s="75" t="s">
        <v>618</v>
      </c>
      <c r="B2297" s="76" t="s">
        <v>1980</v>
      </c>
      <c r="C2297" s="77">
        <v>42103</v>
      </c>
      <c r="D2297" s="78">
        <v>35084</v>
      </c>
      <c r="E2297" s="76" t="s">
        <v>468</v>
      </c>
      <c r="F2297" s="79">
        <v>1.089</v>
      </c>
    </row>
    <row r="2298" spans="1:6" x14ac:dyDescent="0.25">
      <c r="A2298" s="80" t="s">
        <v>2007</v>
      </c>
      <c r="B2298" s="81" t="s">
        <v>1980</v>
      </c>
      <c r="C2298" s="82">
        <v>42105</v>
      </c>
      <c r="D2298" s="83">
        <v>99939</v>
      </c>
      <c r="E2298" s="81" t="s">
        <v>467</v>
      </c>
      <c r="F2298" s="84">
        <v>0.81530000000000002</v>
      </c>
    </row>
    <row r="2299" spans="1:6" x14ac:dyDescent="0.25">
      <c r="A2299" s="75" t="s">
        <v>2008</v>
      </c>
      <c r="B2299" s="76" t="s">
        <v>1980</v>
      </c>
      <c r="C2299" s="77">
        <v>42107</v>
      </c>
      <c r="D2299" s="78">
        <v>99939</v>
      </c>
      <c r="E2299" s="76" t="s">
        <v>467</v>
      </c>
      <c r="F2299" s="79">
        <v>0.81530000000000002</v>
      </c>
    </row>
    <row r="2300" spans="1:6" x14ac:dyDescent="0.25">
      <c r="A2300" s="80" t="s">
        <v>2009</v>
      </c>
      <c r="B2300" s="81" t="s">
        <v>1980</v>
      </c>
      <c r="C2300" s="82">
        <v>42109</v>
      </c>
      <c r="D2300" s="83">
        <v>99939</v>
      </c>
      <c r="E2300" s="81" t="s">
        <v>467</v>
      </c>
      <c r="F2300" s="84">
        <v>0.81530000000000002</v>
      </c>
    </row>
    <row r="2301" spans="1:6" x14ac:dyDescent="0.25">
      <c r="A2301" s="75" t="s">
        <v>1385</v>
      </c>
      <c r="B2301" s="76" t="s">
        <v>1980</v>
      </c>
      <c r="C2301" s="77">
        <v>42111</v>
      </c>
      <c r="D2301" s="78">
        <v>99939</v>
      </c>
      <c r="E2301" s="76" t="s">
        <v>467</v>
      </c>
      <c r="F2301" s="79">
        <v>0.81530000000000002</v>
      </c>
    </row>
    <row r="2302" spans="1:6" x14ac:dyDescent="0.25">
      <c r="A2302" s="80" t="s">
        <v>1149</v>
      </c>
      <c r="B2302" s="81" t="s">
        <v>1980</v>
      </c>
      <c r="C2302" s="82">
        <v>42113</v>
      </c>
      <c r="D2302" s="83">
        <v>99939</v>
      </c>
      <c r="E2302" s="81" t="s">
        <v>467</v>
      </c>
      <c r="F2302" s="84">
        <v>0.81530000000000002</v>
      </c>
    </row>
    <row r="2303" spans="1:6" x14ac:dyDescent="0.25">
      <c r="A2303" s="75" t="s">
        <v>2010</v>
      </c>
      <c r="B2303" s="76" t="s">
        <v>1980</v>
      </c>
      <c r="C2303" s="77">
        <v>42115</v>
      </c>
      <c r="D2303" s="78">
        <v>99939</v>
      </c>
      <c r="E2303" s="76" t="s">
        <v>467</v>
      </c>
      <c r="F2303" s="79">
        <v>0.81530000000000002</v>
      </c>
    </row>
    <row r="2304" spans="1:6" x14ac:dyDescent="0.25">
      <c r="A2304" s="80" t="s">
        <v>1779</v>
      </c>
      <c r="B2304" s="81" t="s">
        <v>1980</v>
      </c>
      <c r="C2304" s="82">
        <v>42117</v>
      </c>
      <c r="D2304" s="83">
        <v>99939</v>
      </c>
      <c r="E2304" s="81" t="s">
        <v>467</v>
      </c>
      <c r="F2304" s="84">
        <v>0.81530000000000002</v>
      </c>
    </row>
    <row r="2305" spans="1:6" x14ac:dyDescent="0.25">
      <c r="A2305" s="75" t="s">
        <v>730</v>
      </c>
      <c r="B2305" s="76" t="s">
        <v>1980</v>
      </c>
      <c r="C2305" s="77">
        <v>42119</v>
      </c>
      <c r="D2305" s="78">
        <v>99939</v>
      </c>
      <c r="E2305" s="76" t="s">
        <v>467</v>
      </c>
      <c r="F2305" s="79">
        <v>0.81530000000000002</v>
      </c>
    </row>
    <row r="2306" spans="1:6" x14ac:dyDescent="0.25">
      <c r="A2306" s="80" t="s">
        <v>2011</v>
      </c>
      <c r="B2306" s="81" t="s">
        <v>1980</v>
      </c>
      <c r="C2306" s="82">
        <v>42121</v>
      </c>
      <c r="D2306" s="83">
        <v>99939</v>
      </c>
      <c r="E2306" s="81" t="s">
        <v>467</v>
      </c>
      <c r="F2306" s="84">
        <v>0.81530000000000002</v>
      </c>
    </row>
    <row r="2307" spans="1:6" x14ac:dyDescent="0.25">
      <c r="A2307" s="75" t="s">
        <v>1014</v>
      </c>
      <c r="B2307" s="76" t="s">
        <v>1980</v>
      </c>
      <c r="C2307" s="77">
        <v>42123</v>
      </c>
      <c r="D2307" s="78">
        <v>99939</v>
      </c>
      <c r="E2307" s="76" t="s">
        <v>467</v>
      </c>
      <c r="F2307" s="79">
        <v>0.81530000000000002</v>
      </c>
    </row>
    <row r="2308" spans="1:6" x14ac:dyDescent="0.25">
      <c r="A2308" s="80" t="s">
        <v>628</v>
      </c>
      <c r="B2308" s="81" t="s">
        <v>1980</v>
      </c>
      <c r="C2308" s="82">
        <v>42125</v>
      </c>
      <c r="D2308" s="83">
        <v>38300</v>
      </c>
      <c r="E2308" s="81" t="s">
        <v>468</v>
      </c>
      <c r="F2308" s="84">
        <v>0.8347</v>
      </c>
    </row>
    <row r="2309" spans="1:6" x14ac:dyDescent="0.25">
      <c r="A2309" s="75" t="s">
        <v>1015</v>
      </c>
      <c r="B2309" s="76" t="s">
        <v>1980</v>
      </c>
      <c r="C2309" s="77">
        <v>42127</v>
      </c>
      <c r="D2309" s="78">
        <v>99939</v>
      </c>
      <c r="E2309" s="76" t="s">
        <v>467</v>
      </c>
      <c r="F2309" s="79">
        <v>0.81530000000000002</v>
      </c>
    </row>
    <row r="2310" spans="1:6" x14ac:dyDescent="0.25">
      <c r="A2310" s="80" t="s">
        <v>2012</v>
      </c>
      <c r="B2310" s="81" t="s">
        <v>1980</v>
      </c>
      <c r="C2310" s="82">
        <v>42129</v>
      </c>
      <c r="D2310" s="83">
        <v>38300</v>
      </c>
      <c r="E2310" s="81" t="s">
        <v>468</v>
      </c>
      <c r="F2310" s="84">
        <v>0.8347</v>
      </c>
    </row>
    <row r="2311" spans="1:6" x14ac:dyDescent="0.25">
      <c r="A2311" s="75" t="s">
        <v>1783</v>
      </c>
      <c r="B2311" s="76" t="s">
        <v>1980</v>
      </c>
      <c r="C2311" s="77">
        <v>42131</v>
      </c>
      <c r="D2311" s="78">
        <v>42540</v>
      </c>
      <c r="E2311" s="76" t="s">
        <v>468</v>
      </c>
      <c r="F2311" s="79">
        <v>0.85229999999999995</v>
      </c>
    </row>
    <row r="2312" spans="1:6" x14ac:dyDescent="0.25">
      <c r="A2312" s="80" t="s">
        <v>1387</v>
      </c>
      <c r="B2312" s="81" t="s">
        <v>1980</v>
      </c>
      <c r="C2312" s="82">
        <v>42133</v>
      </c>
      <c r="D2312" s="83">
        <v>49620</v>
      </c>
      <c r="E2312" s="81" t="s">
        <v>468</v>
      </c>
      <c r="F2312" s="84">
        <v>0.94969999999999999</v>
      </c>
    </row>
    <row r="2313" spans="1:6" x14ac:dyDescent="0.25">
      <c r="A2313" s="75" t="s">
        <v>1409</v>
      </c>
      <c r="B2313" s="76" t="s">
        <v>2013</v>
      </c>
      <c r="C2313" s="77">
        <v>44001</v>
      </c>
      <c r="D2313" s="78">
        <v>39300</v>
      </c>
      <c r="E2313" s="76" t="s">
        <v>468</v>
      </c>
      <c r="F2313" s="79">
        <v>1.0262</v>
      </c>
    </row>
    <row r="2314" spans="1:6" x14ac:dyDescent="0.25">
      <c r="A2314" s="80" t="s">
        <v>857</v>
      </c>
      <c r="B2314" s="81" t="s">
        <v>2013</v>
      </c>
      <c r="C2314" s="82">
        <v>44003</v>
      </c>
      <c r="D2314" s="83">
        <v>39300</v>
      </c>
      <c r="E2314" s="81" t="s">
        <v>468</v>
      </c>
      <c r="F2314" s="84">
        <v>1.0262</v>
      </c>
    </row>
    <row r="2315" spans="1:6" x14ac:dyDescent="0.25">
      <c r="A2315" s="75" t="s">
        <v>2014</v>
      </c>
      <c r="B2315" s="76" t="s">
        <v>2013</v>
      </c>
      <c r="C2315" s="77">
        <v>44005</v>
      </c>
      <c r="D2315" s="78">
        <v>39300</v>
      </c>
      <c r="E2315" s="76" t="s">
        <v>468</v>
      </c>
      <c r="F2315" s="79">
        <v>1.0262</v>
      </c>
    </row>
    <row r="2316" spans="1:6" x14ac:dyDescent="0.25">
      <c r="A2316" s="80" t="s">
        <v>2015</v>
      </c>
      <c r="B2316" s="81" t="s">
        <v>2013</v>
      </c>
      <c r="C2316" s="82">
        <v>44007</v>
      </c>
      <c r="D2316" s="83">
        <v>39300</v>
      </c>
      <c r="E2316" s="81" t="s">
        <v>468</v>
      </c>
      <c r="F2316" s="84">
        <v>1.0262</v>
      </c>
    </row>
    <row r="2317" spans="1:6" x14ac:dyDescent="0.25">
      <c r="A2317" s="75" t="s">
        <v>628</v>
      </c>
      <c r="B2317" s="76" t="s">
        <v>2013</v>
      </c>
      <c r="C2317" s="77">
        <v>44009</v>
      </c>
      <c r="D2317" s="78">
        <v>39300</v>
      </c>
      <c r="E2317" s="76" t="s">
        <v>468</v>
      </c>
      <c r="F2317" s="79">
        <v>1.0262</v>
      </c>
    </row>
    <row r="2318" spans="1:6" x14ac:dyDescent="0.25">
      <c r="A2318" s="80" t="s">
        <v>2016</v>
      </c>
      <c r="B2318" s="81" t="s">
        <v>2017</v>
      </c>
      <c r="C2318" s="82">
        <v>45001</v>
      </c>
      <c r="D2318" s="83">
        <v>99942</v>
      </c>
      <c r="E2318" s="81" t="s">
        <v>2</v>
      </c>
      <c r="F2318" s="84">
        <v>0.82069999999999999</v>
      </c>
    </row>
    <row r="2319" spans="1:6" x14ac:dyDescent="0.25">
      <c r="A2319" s="75" t="s">
        <v>2018</v>
      </c>
      <c r="B2319" s="76" t="s">
        <v>2017</v>
      </c>
      <c r="C2319" s="77">
        <v>45003</v>
      </c>
      <c r="D2319" s="78">
        <v>12260</v>
      </c>
      <c r="E2319" s="76" t="s">
        <v>468</v>
      </c>
      <c r="F2319" s="79">
        <v>0.86309999999999998</v>
      </c>
    </row>
    <row r="2320" spans="1:6" x14ac:dyDescent="0.25">
      <c r="A2320" s="80" t="s">
        <v>2019</v>
      </c>
      <c r="B2320" s="81" t="s">
        <v>2017</v>
      </c>
      <c r="C2320" s="82">
        <v>45005</v>
      </c>
      <c r="D2320" s="83">
        <v>99942</v>
      </c>
      <c r="E2320" s="81" t="s">
        <v>467</v>
      </c>
      <c r="F2320" s="84">
        <v>0.82069999999999999</v>
      </c>
    </row>
    <row r="2321" spans="1:6" x14ac:dyDescent="0.25">
      <c r="A2321" s="75" t="s">
        <v>1206</v>
      </c>
      <c r="B2321" s="76" t="s">
        <v>2017</v>
      </c>
      <c r="C2321" s="77">
        <v>45007</v>
      </c>
      <c r="D2321" s="78">
        <v>24860</v>
      </c>
      <c r="E2321" s="76" t="s">
        <v>468</v>
      </c>
      <c r="F2321" s="79">
        <v>0.88390000000000002</v>
      </c>
    </row>
    <row r="2322" spans="1:6" x14ac:dyDescent="0.25">
      <c r="A2322" s="80" t="s">
        <v>2020</v>
      </c>
      <c r="B2322" s="81" t="s">
        <v>2017</v>
      </c>
      <c r="C2322" s="82">
        <v>45009</v>
      </c>
      <c r="D2322" s="83">
        <v>99942</v>
      </c>
      <c r="E2322" s="81" t="s">
        <v>467</v>
      </c>
      <c r="F2322" s="84">
        <v>0.82069999999999999</v>
      </c>
    </row>
    <row r="2323" spans="1:6" x14ac:dyDescent="0.25">
      <c r="A2323" s="75" t="s">
        <v>2021</v>
      </c>
      <c r="B2323" s="76" t="s">
        <v>2017</v>
      </c>
      <c r="C2323" s="77">
        <v>45011</v>
      </c>
      <c r="D2323" s="78">
        <v>99942</v>
      </c>
      <c r="E2323" s="76" t="s">
        <v>467</v>
      </c>
      <c r="F2323" s="79">
        <v>0.82069999999999999</v>
      </c>
    </row>
    <row r="2324" spans="1:6" x14ac:dyDescent="0.25">
      <c r="A2324" s="80" t="s">
        <v>1791</v>
      </c>
      <c r="B2324" s="81" t="s">
        <v>2017</v>
      </c>
      <c r="C2324" s="82">
        <v>45013</v>
      </c>
      <c r="D2324" s="83">
        <v>25940</v>
      </c>
      <c r="E2324" s="81" t="s">
        <v>468</v>
      </c>
      <c r="F2324" s="84">
        <v>0.81320000000000003</v>
      </c>
    </row>
    <row r="2325" spans="1:6" x14ac:dyDescent="0.25">
      <c r="A2325" s="75" t="s">
        <v>2022</v>
      </c>
      <c r="B2325" s="76" t="s">
        <v>2017</v>
      </c>
      <c r="C2325" s="77">
        <v>45015</v>
      </c>
      <c r="D2325" s="78">
        <v>16700</v>
      </c>
      <c r="E2325" s="76" t="s">
        <v>468</v>
      </c>
      <c r="F2325" s="79">
        <v>0.92449999999999999</v>
      </c>
    </row>
    <row r="2326" spans="1:6" x14ac:dyDescent="0.25">
      <c r="A2326" s="80" t="s">
        <v>571</v>
      </c>
      <c r="B2326" s="81" t="s">
        <v>2017</v>
      </c>
      <c r="C2326" s="82">
        <v>45017</v>
      </c>
      <c r="D2326" s="83">
        <v>17900</v>
      </c>
      <c r="E2326" s="81" t="s">
        <v>468</v>
      </c>
      <c r="F2326" s="84">
        <v>0.86240000000000006</v>
      </c>
    </row>
    <row r="2327" spans="1:6" x14ac:dyDescent="0.25">
      <c r="A2327" s="75" t="s">
        <v>2023</v>
      </c>
      <c r="B2327" s="76" t="s">
        <v>2017</v>
      </c>
      <c r="C2327" s="77">
        <v>45019</v>
      </c>
      <c r="D2327" s="78">
        <v>16700</v>
      </c>
      <c r="E2327" s="76" t="s">
        <v>468</v>
      </c>
      <c r="F2327" s="79">
        <v>0.92449999999999999</v>
      </c>
    </row>
    <row r="2328" spans="1:6" x14ac:dyDescent="0.25">
      <c r="A2328" s="80" t="s">
        <v>573</v>
      </c>
      <c r="B2328" s="81" t="s">
        <v>2017</v>
      </c>
      <c r="C2328" s="82">
        <v>45021</v>
      </c>
      <c r="D2328" s="83">
        <v>99942</v>
      </c>
      <c r="E2328" s="81" t="s">
        <v>467</v>
      </c>
      <c r="F2328" s="84">
        <v>0.82069999999999999</v>
      </c>
    </row>
    <row r="2329" spans="1:6" x14ac:dyDescent="0.25">
      <c r="A2329" s="75" t="s">
        <v>1989</v>
      </c>
      <c r="B2329" s="76" t="s">
        <v>2017</v>
      </c>
      <c r="C2329" s="77">
        <v>45023</v>
      </c>
      <c r="D2329" s="78">
        <v>16740</v>
      </c>
      <c r="E2329" s="76" t="s">
        <v>468</v>
      </c>
      <c r="F2329" s="79">
        <v>0.94930000000000003</v>
      </c>
    </row>
    <row r="2330" spans="1:6" x14ac:dyDescent="0.25">
      <c r="A2330" s="80" t="s">
        <v>2024</v>
      </c>
      <c r="B2330" s="81" t="s">
        <v>2017</v>
      </c>
      <c r="C2330" s="82">
        <v>45025</v>
      </c>
      <c r="D2330" s="83">
        <v>99942</v>
      </c>
      <c r="E2330" s="81" t="s">
        <v>467</v>
      </c>
      <c r="F2330" s="84">
        <v>0.82069999999999999</v>
      </c>
    </row>
    <row r="2331" spans="1:6" x14ac:dyDescent="0.25">
      <c r="A2331" s="75" t="s">
        <v>2025</v>
      </c>
      <c r="B2331" s="76" t="s">
        <v>2017</v>
      </c>
      <c r="C2331" s="77">
        <v>45027</v>
      </c>
      <c r="D2331" s="78">
        <v>44940</v>
      </c>
      <c r="E2331" s="76" t="s">
        <v>468</v>
      </c>
      <c r="F2331" s="79">
        <v>0.71709999999999996</v>
      </c>
    </row>
    <row r="2332" spans="1:6" x14ac:dyDescent="0.25">
      <c r="A2332" s="80" t="s">
        <v>2026</v>
      </c>
      <c r="B2332" s="81" t="s">
        <v>2017</v>
      </c>
      <c r="C2332" s="82">
        <v>45029</v>
      </c>
      <c r="D2332" s="83">
        <v>99942</v>
      </c>
      <c r="E2332" s="81" t="s">
        <v>467</v>
      </c>
      <c r="F2332" s="84">
        <v>0.82069999999999999</v>
      </c>
    </row>
    <row r="2333" spans="1:6" x14ac:dyDescent="0.25">
      <c r="A2333" s="75" t="s">
        <v>2027</v>
      </c>
      <c r="B2333" s="76" t="s">
        <v>2017</v>
      </c>
      <c r="C2333" s="77">
        <v>45031</v>
      </c>
      <c r="D2333" s="78">
        <v>22500</v>
      </c>
      <c r="E2333" s="76" t="s">
        <v>468</v>
      </c>
      <c r="F2333" s="79">
        <v>0.79879999999999995</v>
      </c>
    </row>
    <row r="2334" spans="1:6" x14ac:dyDescent="0.25">
      <c r="A2334" s="80" t="s">
        <v>2028</v>
      </c>
      <c r="B2334" s="81" t="s">
        <v>2017</v>
      </c>
      <c r="C2334" s="82">
        <v>45033</v>
      </c>
      <c r="D2334" s="83">
        <v>99942</v>
      </c>
      <c r="E2334" s="81" t="s">
        <v>467</v>
      </c>
      <c r="F2334" s="84">
        <v>0.82069999999999999</v>
      </c>
    </row>
    <row r="2335" spans="1:6" x14ac:dyDescent="0.25">
      <c r="A2335" s="75" t="s">
        <v>1396</v>
      </c>
      <c r="B2335" s="76" t="s">
        <v>2017</v>
      </c>
      <c r="C2335" s="77">
        <v>45035</v>
      </c>
      <c r="D2335" s="78">
        <v>16700</v>
      </c>
      <c r="E2335" s="76" t="s">
        <v>468</v>
      </c>
      <c r="F2335" s="79">
        <v>0.92449999999999999</v>
      </c>
    </row>
    <row r="2336" spans="1:6" x14ac:dyDescent="0.25">
      <c r="A2336" s="80" t="s">
        <v>2029</v>
      </c>
      <c r="B2336" s="81" t="s">
        <v>2017</v>
      </c>
      <c r="C2336" s="82">
        <v>45037</v>
      </c>
      <c r="D2336" s="83">
        <v>12260</v>
      </c>
      <c r="E2336" s="81" t="s">
        <v>468</v>
      </c>
      <c r="F2336" s="84">
        <v>0.86309999999999998</v>
      </c>
    </row>
    <row r="2337" spans="1:6" x14ac:dyDescent="0.25">
      <c r="A2337" s="75" t="s">
        <v>848</v>
      </c>
      <c r="B2337" s="76" t="s">
        <v>2017</v>
      </c>
      <c r="C2337" s="77">
        <v>45039</v>
      </c>
      <c r="D2337" s="78">
        <v>17900</v>
      </c>
      <c r="E2337" s="76" t="s">
        <v>468</v>
      </c>
      <c r="F2337" s="79">
        <v>0.86240000000000006</v>
      </c>
    </row>
    <row r="2338" spans="1:6" x14ac:dyDescent="0.25">
      <c r="A2338" s="80" t="s">
        <v>2030</v>
      </c>
      <c r="B2338" s="81" t="s">
        <v>2017</v>
      </c>
      <c r="C2338" s="82">
        <v>45041</v>
      </c>
      <c r="D2338" s="83">
        <v>22500</v>
      </c>
      <c r="E2338" s="81" t="s">
        <v>468</v>
      </c>
      <c r="F2338" s="84">
        <v>0.79879999999999995</v>
      </c>
    </row>
    <row r="2339" spans="1:6" x14ac:dyDescent="0.25">
      <c r="A2339" s="75" t="s">
        <v>2031</v>
      </c>
      <c r="B2339" s="76" t="s">
        <v>2017</v>
      </c>
      <c r="C2339" s="77">
        <v>45043</v>
      </c>
      <c r="D2339" s="78">
        <v>99942</v>
      </c>
      <c r="E2339" s="76" t="s">
        <v>467</v>
      </c>
      <c r="F2339" s="79">
        <v>0.82069999999999999</v>
      </c>
    </row>
    <row r="2340" spans="1:6" x14ac:dyDescent="0.25">
      <c r="A2340" s="80" t="s">
        <v>2032</v>
      </c>
      <c r="B2340" s="81" t="s">
        <v>2017</v>
      </c>
      <c r="C2340" s="82">
        <v>45045</v>
      </c>
      <c r="D2340" s="83">
        <v>24860</v>
      </c>
      <c r="E2340" s="81" t="s">
        <v>468</v>
      </c>
      <c r="F2340" s="84">
        <v>0.88390000000000002</v>
      </c>
    </row>
    <row r="2341" spans="1:6" x14ac:dyDescent="0.25">
      <c r="A2341" s="75" t="s">
        <v>1226</v>
      </c>
      <c r="B2341" s="76" t="s">
        <v>2017</v>
      </c>
      <c r="C2341" s="77">
        <v>45047</v>
      </c>
      <c r="D2341" s="78">
        <v>99942</v>
      </c>
      <c r="E2341" s="76" t="s">
        <v>2</v>
      </c>
      <c r="F2341" s="79">
        <v>0.82069999999999999</v>
      </c>
    </row>
    <row r="2342" spans="1:6" x14ac:dyDescent="0.25">
      <c r="A2342" s="80" t="s">
        <v>2033</v>
      </c>
      <c r="B2342" s="81" t="s">
        <v>2017</v>
      </c>
      <c r="C2342" s="82">
        <v>45049</v>
      </c>
      <c r="D2342" s="83">
        <v>99942</v>
      </c>
      <c r="E2342" s="81" t="s">
        <v>467</v>
      </c>
      <c r="F2342" s="84">
        <v>0.82069999999999999</v>
      </c>
    </row>
    <row r="2343" spans="1:6" x14ac:dyDescent="0.25">
      <c r="A2343" s="75" t="s">
        <v>2034</v>
      </c>
      <c r="B2343" s="76" t="s">
        <v>2017</v>
      </c>
      <c r="C2343" s="77">
        <v>45051</v>
      </c>
      <c r="D2343" s="78">
        <v>34820</v>
      </c>
      <c r="E2343" s="76" t="s">
        <v>468</v>
      </c>
      <c r="F2343" s="79">
        <v>0.85599999999999998</v>
      </c>
    </row>
    <row r="2344" spans="1:6" x14ac:dyDescent="0.25">
      <c r="A2344" s="80" t="s">
        <v>971</v>
      </c>
      <c r="B2344" s="81" t="s">
        <v>2017</v>
      </c>
      <c r="C2344" s="82">
        <v>45053</v>
      </c>
      <c r="D2344" s="83">
        <v>25940</v>
      </c>
      <c r="E2344" s="81" t="s">
        <v>468</v>
      </c>
      <c r="F2344" s="84">
        <v>0.81320000000000003</v>
      </c>
    </row>
    <row r="2345" spans="1:6" x14ac:dyDescent="0.25">
      <c r="A2345" s="75" t="s">
        <v>2035</v>
      </c>
      <c r="B2345" s="76" t="s">
        <v>2017</v>
      </c>
      <c r="C2345" s="77">
        <v>45055</v>
      </c>
      <c r="D2345" s="78">
        <v>17900</v>
      </c>
      <c r="E2345" s="76" t="s">
        <v>468</v>
      </c>
      <c r="F2345" s="79">
        <v>0.86240000000000006</v>
      </c>
    </row>
    <row r="2346" spans="1:6" x14ac:dyDescent="0.25">
      <c r="A2346" s="80" t="s">
        <v>1681</v>
      </c>
      <c r="B2346" s="81" t="s">
        <v>2017</v>
      </c>
      <c r="C2346" s="82">
        <v>45057</v>
      </c>
      <c r="D2346" s="83">
        <v>16740</v>
      </c>
      <c r="E2346" s="81" t="s">
        <v>468</v>
      </c>
      <c r="F2346" s="84">
        <v>0.94930000000000003</v>
      </c>
    </row>
    <row r="2347" spans="1:6" x14ac:dyDescent="0.25">
      <c r="A2347" s="75" t="s">
        <v>976</v>
      </c>
      <c r="B2347" s="76" t="s">
        <v>2017</v>
      </c>
      <c r="C2347" s="77">
        <v>45059</v>
      </c>
      <c r="D2347" s="78">
        <v>24860</v>
      </c>
      <c r="E2347" s="76" t="s">
        <v>468</v>
      </c>
      <c r="F2347" s="79">
        <v>0.88390000000000002</v>
      </c>
    </row>
    <row r="2348" spans="1:6" x14ac:dyDescent="0.25">
      <c r="A2348" s="80" t="s">
        <v>604</v>
      </c>
      <c r="B2348" s="81" t="s">
        <v>2017</v>
      </c>
      <c r="C2348" s="82">
        <v>45061</v>
      </c>
      <c r="D2348" s="83">
        <v>99942</v>
      </c>
      <c r="E2348" s="81" t="s">
        <v>467</v>
      </c>
      <c r="F2348" s="84">
        <v>0.82069999999999999</v>
      </c>
    </row>
    <row r="2349" spans="1:6" x14ac:dyDescent="0.25">
      <c r="A2349" s="75" t="s">
        <v>2036</v>
      </c>
      <c r="B2349" s="76" t="s">
        <v>2017</v>
      </c>
      <c r="C2349" s="77">
        <v>45063</v>
      </c>
      <c r="D2349" s="78">
        <v>17900</v>
      </c>
      <c r="E2349" s="76" t="s">
        <v>468</v>
      </c>
      <c r="F2349" s="79">
        <v>0.86240000000000006</v>
      </c>
    </row>
    <row r="2350" spans="1:6" x14ac:dyDescent="0.25">
      <c r="A2350" s="80" t="s">
        <v>2037</v>
      </c>
      <c r="B2350" s="81" t="s">
        <v>2017</v>
      </c>
      <c r="C2350" s="82">
        <v>45065</v>
      </c>
      <c r="D2350" s="83">
        <v>99942</v>
      </c>
      <c r="E2350" s="81" t="s">
        <v>467</v>
      </c>
      <c r="F2350" s="84">
        <v>0.82069999999999999</v>
      </c>
    </row>
    <row r="2351" spans="1:6" x14ac:dyDescent="0.25">
      <c r="A2351" s="75" t="s">
        <v>610</v>
      </c>
      <c r="B2351" s="76" t="s">
        <v>2017</v>
      </c>
      <c r="C2351" s="77">
        <v>45067</v>
      </c>
      <c r="D2351" s="78">
        <v>99942</v>
      </c>
      <c r="E2351" s="76" t="s">
        <v>467</v>
      </c>
      <c r="F2351" s="79">
        <v>0.82069999999999999</v>
      </c>
    </row>
    <row r="2352" spans="1:6" x14ac:dyDescent="0.25">
      <c r="A2352" s="80" t="s">
        <v>2038</v>
      </c>
      <c r="B2352" s="81" t="s">
        <v>2017</v>
      </c>
      <c r="C2352" s="82">
        <v>45069</v>
      </c>
      <c r="D2352" s="83">
        <v>99942</v>
      </c>
      <c r="E2352" s="81" t="s">
        <v>467</v>
      </c>
      <c r="F2352" s="84">
        <v>0.82069999999999999</v>
      </c>
    </row>
    <row r="2353" spans="1:6" x14ac:dyDescent="0.25">
      <c r="A2353" s="75" t="s">
        <v>2039</v>
      </c>
      <c r="B2353" s="76" t="s">
        <v>2017</v>
      </c>
      <c r="C2353" s="77">
        <v>45071</v>
      </c>
      <c r="D2353" s="78">
        <v>99942</v>
      </c>
      <c r="E2353" s="76" t="s">
        <v>467</v>
      </c>
      <c r="F2353" s="79">
        <v>0.82069999999999999</v>
      </c>
    </row>
    <row r="2354" spans="1:6" x14ac:dyDescent="0.25">
      <c r="A2354" s="80" t="s">
        <v>985</v>
      </c>
      <c r="B2354" s="81" t="s">
        <v>2017</v>
      </c>
      <c r="C2354" s="82">
        <v>45073</v>
      </c>
      <c r="D2354" s="83">
        <v>99942</v>
      </c>
      <c r="E2354" s="81" t="s">
        <v>467</v>
      </c>
      <c r="F2354" s="84">
        <v>0.82069999999999999</v>
      </c>
    </row>
    <row r="2355" spans="1:6" x14ac:dyDescent="0.25">
      <c r="A2355" s="75" t="s">
        <v>2040</v>
      </c>
      <c r="B2355" s="76" t="s">
        <v>2017</v>
      </c>
      <c r="C2355" s="77">
        <v>45075</v>
      </c>
      <c r="D2355" s="78">
        <v>99942</v>
      </c>
      <c r="E2355" s="76" t="s">
        <v>467</v>
      </c>
      <c r="F2355" s="79">
        <v>0.82069999999999999</v>
      </c>
    </row>
    <row r="2356" spans="1:6" x14ac:dyDescent="0.25">
      <c r="A2356" s="80" t="s">
        <v>617</v>
      </c>
      <c r="B2356" s="81" t="s">
        <v>2017</v>
      </c>
      <c r="C2356" s="82">
        <v>45077</v>
      </c>
      <c r="D2356" s="83">
        <v>24860</v>
      </c>
      <c r="E2356" s="81" t="s">
        <v>468</v>
      </c>
      <c r="F2356" s="84">
        <v>0.88390000000000002</v>
      </c>
    </row>
    <row r="2357" spans="1:6" x14ac:dyDescent="0.25">
      <c r="A2357" s="75" t="s">
        <v>1103</v>
      </c>
      <c r="B2357" s="76" t="s">
        <v>2017</v>
      </c>
      <c r="C2357" s="77">
        <v>45079</v>
      </c>
      <c r="D2357" s="78">
        <v>17900</v>
      </c>
      <c r="E2357" s="76" t="s">
        <v>468</v>
      </c>
      <c r="F2357" s="79">
        <v>0.86240000000000006</v>
      </c>
    </row>
    <row r="2358" spans="1:6" x14ac:dyDescent="0.25">
      <c r="A2358" s="80" t="s">
        <v>2041</v>
      </c>
      <c r="B2358" s="81" t="s">
        <v>2017</v>
      </c>
      <c r="C2358" s="82">
        <v>45081</v>
      </c>
      <c r="D2358" s="83">
        <v>17900</v>
      </c>
      <c r="E2358" s="81" t="s">
        <v>468</v>
      </c>
      <c r="F2358" s="84">
        <v>0.86240000000000006</v>
      </c>
    </row>
    <row r="2359" spans="1:6" x14ac:dyDescent="0.25">
      <c r="A2359" s="75" t="s">
        <v>2042</v>
      </c>
      <c r="B2359" s="76" t="s">
        <v>2017</v>
      </c>
      <c r="C2359" s="77">
        <v>45083</v>
      </c>
      <c r="D2359" s="78">
        <v>43900</v>
      </c>
      <c r="E2359" s="76" t="s">
        <v>468</v>
      </c>
      <c r="F2359" s="79">
        <v>0.87360000000000004</v>
      </c>
    </row>
    <row r="2360" spans="1:6" x14ac:dyDescent="0.25">
      <c r="A2360" s="80" t="s">
        <v>623</v>
      </c>
      <c r="B2360" s="81" t="s">
        <v>2017</v>
      </c>
      <c r="C2360" s="82">
        <v>45085</v>
      </c>
      <c r="D2360" s="83">
        <v>44940</v>
      </c>
      <c r="E2360" s="81" t="s">
        <v>468</v>
      </c>
      <c r="F2360" s="84">
        <v>0.71709999999999996</v>
      </c>
    </row>
    <row r="2361" spans="1:6" x14ac:dyDescent="0.25">
      <c r="A2361" s="75" t="s">
        <v>730</v>
      </c>
      <c r="B2361" s="76" t="s">
        <v>2017</v>
      </c>
      <c r="C2361" s="77">
        <v>45087</v>
      </c>
      <c r="D2361" s="78">
        <v>99942</v>
      </c>
      <c r="E2361" s="76" t="s">
        <v>467</v>
      </c>
      <c r="F2361" s="79">
        <v>0.82069999999999999</v>
      </c>
    </row>
    <row r="2362" spans="1:6" x14ac:dyDescent="0.25">
      <c r="A2362" s="80" t="s">
        <v>2043</v>
      </c>
      <c r="B2362" s="81" t="s">
        <v>2017</v>
      </c>
      <c r="C2362" s="82">
        <v>45089</v>
      </c>
      <c r="D2362" s="83">
        <v>99942</v>
      </c>
      <c r="E2362" s="81" t="s">
        <v>467</v>
      </c>
      <c r="F2362" s="84">
        <v>0.82069999999999999</v>
      </c>
    </row>
    <row r="2363" spans="1:6" x14ac:dyDescent="0.25">
      <c r="A2363" s="75" t="s">
        <v>1387</v>
      </c>
      <c r="B2363" s="76" t="s">
        <v>2017</v>
      </c>
      <c r="C2363" s="77">
        <v>45091</v>
      </c>
      <c r="D2363" s="78">
        <v>16740</v>
      </c>
      <c r="E2363" s="76" t="s">
        <v>468</v>
      </c>
      <c r="F2363" s="79">
        <v>0.94930000000000003</v>
      </c>
    </row>
    <row r="2364" spans="1:6" x14ac:dyDescent="0.25">
      <c r="A2364" s="80" t="s">
        <v>2044</v>
      </c>
      <c r="B2364" s="81" t="s">
        <v>2045</v>
      </c>
      <c r="C2364" s="82">
        <v>46003</v>
      </c>
      <c r="D2364" s="83">
        <v>99943</v>
      </c>
      <c r="E2364" s="81" t="s">
        <v>466</v>
      </c>
      <c r="F2364" s="84">
        <v>0.78739999999999999</v>
      </c>
    </row>
    <row r="2365" spans="1:6" x14ac:dyDescent="0.25">
      <c r="A2365" s="75" t="s">
        <v>2046</v>
      </c>
      <c r="B2365" s="76" t="s">
        <v>2045</v>
      </c>
      <c r="C2365" s="77">
        <v>46005</v>
      </c>
      <c r="D2365" s="78">
        <v>99943</v>
      </c>
      <c r="E2365" s="76" t="s">
        <v>467</v>
      </c>
      <c r="F2365" s="79">
        <v>0.78739999999999999</v>
      </c>
    </row>
    <row r="2366" spans="1:6" x14ac:dyDescent="0.25">
      <c r="A2366" s="80" t="s">
        <v>2047</v>
      </c>
      <c r="B2366" s="81" t="s">
        <v>2045</v>
      </c>
      <c r="C2366" s="82">
        <v>46007</v>
      </c>
      <c r="D2366" s="83">
        <v>99943</v>
      </c>
      <c r="E2366" s="81" t="s">
        <v>466</v>
      </c>
      <c r="F2366" s="84">
        <v>0.78739999999999999</v>
      </c>
    </row>
    <row r="2367" spans="1:6" x14ac:dyDescent="0.25">
      <c r="A2367" s="75" t="s">
        <v>2048</v>
      </c>
      <c r="B2367" s="76" t="s">
        <v>2045</v>
      </c>
      <c r="C2367" s="77">
        <v>46009</v>
      </c>
      <c r="D2367" s="78">
        <v>99943</v>
      </c>
      <c r="E2367" s="76" t="s">
        <v>467</v>
      </c>
      <c r="F2367" s="79">
        <v>0.78739999999999999</v>
      </c>
    </row>
    <row r="2368" spans="1:6" x14ac:dyDescent="0.25">
      <c r="A2368" s="80" t="s">
        <v>2049</v>
      </c>
      <c r="B2368" s="81" t="s">
        <v>2045</v>
      </c>
      <c r="C2368" s="82">
        <v>46011</v>
      </c>
      <c r="D2368" s="83">
        <v>99943</v>
      </c>
      <c r="E2368" s="81" t="s">
        <v>467</v>
      </c>
      <c r="F2368" s="84">
        <v>0.78739999999999999</v>
      </c>
    </row>
    <row r="2369" spans="1:6" x14ac:dyDescent="0.25">
      <c r="A2369" s="75" t="s">
        <v>1065</v>
      </c>
      <c r="B2369" s="76" t="s">
        <v>2045</v>
      </c>
      <c r="C2369" s="77">
        <v>46013</v>
      </c>
      <c r="D2369" s="78">
        <v>99943</v>
      </c>
      <c r="E2369" s="76" t="s">
        <v>467</v>
      </c>
      <c r="F2369" s="79">
        <v>0.78739999999999999</v>
      </c>
    </row>
    <row r="2370" spans="1:6" x14ac:dyDescent="0.25">
      <c r="A2370" s="80" t="s">
        <v>2050</v>
      </c>
      <c r="B2370" s="81" t="s">
        <v>2045</v>
      </c>
      <c r="C2370" s="82">
        <v>46015</v>
      </c>
      <c r="D2370" s="83">
        <v>99943</v>
      </c>
      <c r="E2370" s="81" t="s">
        <v>467</v>
      </c>
      <c r="F2370" s="84">
        <v>0.78739999999999999</v>
      </c>
    </row>
    <row r="2371" spans="1:6" x14ac:dyDescent="0.25">
      <c r="A2371" s="75" t="s">
        <v>1660</v>
      </c>
      <c r="B2371" s="76" t="s">
        <v>2045</v>
      </c>
      <c r="C2371" s="77">
        <v>46017</v>
      </c>
      <c r="D2371" s="78">
        <v>99943</v>
      </c>
      <c r="E2371" s="76" t="s">
        <v>466</v>
      </c>
      <c r="F2371" s="79">
        <v>0.78739999999999999</v>
      </c>
    </row>
    <row r="2372" spans="1:6" x14ac:dyDescent="0.25">
      <c r="A2372" s="80" t="s">
        <v>739</v>
      </c>
      <c r="B2372" s="81" t="s">
        <v>2045</v>
      </c>
      <c r="C2372" s="82">
        <v>46019</v>
      </c>
      <c r="D2372" s="83">
        <v>99943</v>
      </c>
      <c r="E2372" s="81" t="s">
        <v>466</v>
      </c>
      <c r="F2372" s="84">
        <v>0.78739999999999999</v>
      </c>
    </row>
    <row r="2373" spans="1:6" x14ac:dyDescent="0.25">
      <c r="A2373" s="75" t="s">
        <v>1286</v>
      </c>
      <c r="B2373" s="76" t="s">
        <v>2045</v>
      </c>
      <c r="C2373" s="77">
        <v>46021</v>
      </c>
      <c r="D2373" s="78">
        <v>99943</v>
      </c>
      <c r="E2373" s="76" t="s">
        <v>466</v>
      </c>
      <c r="F2373" s="79">
        <v>0.78739999999999999</v>
      </c>
    </row>
    <row r="2374" spans="1:6" x14ac:dyDescent="0.25">
      <c r="A2374" s="80" t="s">
        <v>2051</v>
      </c>
      <c r="B2374" s="81" t="s">
        <v>2045</v>
      </c>
      <c r="C2374" s="82">
        <v>46023</v>
      </c>
      <c r="D2374" s="83">
        <v>99943</v>
      </c>
      <c r="E2374" s="81" t="s">
        <v>467</v>
      </c>
      <c r="F2374" s="84">
        <v>0.78739999999999999</v>
      </c>
    </row>
    <row r="2375" spans="1:6" x14ac:dyDescent="0.25">
      <c r="A2375" s="75" t="s">
        <v>686</v>
      </c>
      <c r="B2375" s="76" t="s">
        <v>2045</v>
      </c>
      <c r="C2375" s="77">
        <v>46025</v>
      </c>
      <c r="D2375" s="78">
        <v>99943</v>
      </c>
      <c r="E2375" s="76" t="s">
        <v>466</v>
      </c>
      <c r="F2375" s="79">
        <v>0.78739999999999999</v>
      </c>
    </row>
    <row r="2376" spans="1:6" x14ac:dyDescent="0.25">
      <c r="A2376" s="80" t="s">
        <v>577</v>
      </c>
      <c r="B2376" s="81" t="s">
        <v>2045</v>
      </c>
      <c r="C2376" s="82">
        <v>46027</v>
      </c>
      <c r="D2376" s="83">
        <v>99943</v>
      </c>
      <c r="E2376" s="81" t="s">
        <v>467</v>
      </c>
      <c r="F2376" s="84">
        <v>0.78739999999999999</v>
      </c>
    </row>
    <row r="2377" spans="1:6" x14ac:dyDescent="0.25">
      <c r="A2377" s="75" t="s">
        <v>2052</v>
      </c>
      <c r="B2377" s="76" t="s">
        <v>2045</v>
      </c>
      <c r="C2377" s="77">
        <v>46029</v>
      </c>
      <c r="D2377" s="78">
        <v>99943</v>
      </c>
      <c r="E2377" s="76" t="s">
        <v>467</v>
      </c>
      <c r="F2377" s="79">
        <v>0.78739999999999999</v>
      </c>
    </row>
    <row r="2378" spans="1:6" x14ac:dyDescent="0.25">
      <c r="A2378" s="80" t="s">
        <v>2053</v>
      </c>
      <c r="B2378" s="81" t="s">
        <v>2045</v>
      </c>
      <c r="C2378" s="82">
        <v>46031</v>
      </c>
      <c r="D2378" s="83">
        <v>99943</v>
      </c>
      <c r="E2378" s="81" t="s">
        <v>466</v>
      </c>
      <c r="F2378" s="84">
        <v>0.78739999999999999</v>
      </c>
    </row>
    <row r="2379" spans="1:6" x14ac:dyDescent="0.25">
      <c r="A2379" s="75" t="s">
        <v>807</v>
      </c>
      <c r="B2379" s="76" t="s">
        <v>2045</v>
      </c>
      <c r="C2379" s="77">
        <v>46033</v>
      </c>
      <c r="D2379" s="78">
        <v>99943</v>
      </c>
      <c r="E2379" s="76" t="s">
        <v>467</v>
      </c>
      <c r="F2379" s="79">
        <v>0.78739999999999999</v>
      </c>
    </row>
    <row r="2380" spans="1:6" x14ac:dyDescent="0.25">
      <c r="A2380" s="80" t="s">
        <v>2054</v>
      </c>
      <c r="B2380" s="81" t="s">
        <v>2045</v>
      </c>
      <c r="C2380" s="82">
        <v>46035</v>
      </c>
      <c r="D2380" s="83">
        <v>99943</v>
      </c>
      <c r="E2380" s="81" t="s">
        <v>467</v>
      </c>
      <c r="F2380" s="84">
        <v>0.78739999999999999</v>
      </c>
    </row>
    <row r="2381" spans="1:6" x14ac:dyDescent="0.25">
      <c r="A2381" s="75" t="s">
        <v>2055</v>
      </c>
      <c r="B2381" s="76" t="s">
        <v>2045</v>
      </c>
      <c r="C2381" s="77">
        <v>46037</v>
      </c>
      <c r="D2381" s="78">
        <v>99943</v>
      </c>
      <c r="E2381" s="76" t="s">
        <v>466</v>
      </c>
      <c r="F2381" s="79">
        <v>0.78739999999999999</v>
      </c>
    </row>
    <row r="2382" spans="1:6" x14ac:dyDescent="0.25">
      <c r="A2382" s="80" t="s">
        <v>1666</v>
      </c>
      <c r="B2382" s="81" t="s">
        <v>2045</v>
      </c>
      <c r="C2382" s="82">
        <v>46039</v>
      </c>
      <c r="D2382" s="83">
        <v>99943</v>
      </c>
      <c r="E2382" s="81" t="s">
        <v>467</v>
      </c>
      <c r="F2382" s="84">
        <v>0.78739999999999999</v>
      </c>
    </row>
    <row r="2383" spans="1:6" x14ac:dyDescent="0.25">
      <c r="A2383" s="75" t="s">
        <v>1932</v>
      </c>
      <c r="B2383" s="76" t="s">
        <v>2045</v>
      </c>
      <c r="C2383" s="77">
        <v>46041</v>
      </c>
      <c r="D2383" s="78">
        <v>99943</v>
      </c>
      <c r="E2383" s="76" t="s">
        <v>2</v>
      </c>
      <c r="F2383" s="79">
        <v>0.78739999999999999</v>
      </c>
    </row>
    <row r="2384" spans="1:6" x14ac:dyDescent="0.25">
      <c r="A2384" s="80" t="s">
        <v>811</v>
      </c>
      <c r="B2384" s="81" t="s">
        <v>2045</v>
      </c>
      <c r="C2384" s="82">
        <v>46043</v>
      </c>
      <c r="D2384" s="83">
        <v>99943</v>
      </c>
      <c r="E2384" s="81" t="s">
        <v>467</v>
      </c>
      <c r="F2384" s="84">
        <v>0.78739999999999999</v>
      </c>
    </row>
    <row r="2385" spans="1:6" x14ac:dyDescent="0.25">
      <c r="A2385" s="75" t="s">
        <v>2056</v>
      </c>
      <c r="B2385" s="76" t="s">
        <v>2045</v>
      </c>
      <c r="C2385" s="77">
        <v>46045</v>
      </c>
      <c r="D2385" s="78">
        <v>99943</v>
      </c>
      <c r="E2385" s="76" t="s">
        <v>466</v>
      </c>
      <c r="F2385" s="79">
        <v>0.78739999999999999</v>
      </c>
    </row>
    <row r="2386" spans="1:6" x14ac:dyDescent="0.25">
      <c r="A2386" s="80" t="s">
        <v>2057</v>
      </c>
      <c r="B2386" s="81" t="s">
        <v>2045</v>
      </c>
      <c r="C2386" s="82">
        <v>46047</v>
      </c>
      <c r="D2386" s="83">
        <v>99943</v>
      </c>
      <c r="E2386" s="81" t="s">
        <v>466</v>
      </c>
      <c r="F2386" s="84">
        <v>0.78739999999999999</v>
      </c>
    </row>
    <row r="2387" spans="1:6" x14ac:dyDescent="0.25">
      <c r="A2387" s="75" t="s">
        <v>2058</v>
      </c>
      <c r="B2387" s="76" t="s">
        <v>2045</v>
      </c>
      <c r="C2387" s="77">
        <v>46049</v>
      </c>
      <c r="D2387" s="78">
        <v>99943</v>
      </c>
      <c r="E2387" s="76" t="s">
        <v>466</v>
      </c>
      <c r="F2387" s="79">
        <v>0.78739999999999999</v>
      </c>
    </row>
    <row r="2388" spans="1:6" x14ac:dyDescent="0.25">
      <c r="A2388" s="80" t="s">
        <v>699</v>
      </c>
      <c r="B2388" s="81" t="s">
        <v>2045</v>
      </c>
      <c r="C2388" s="82">
        <v>46051</v>
      </c>
      <c r="D2388" s="83">
        <v>99943</v>
      </c>
      <c r="E2388" s="81" t="s">
        <v>467</v>
      </c>
      <c r="F2388" s="84">
        <v>0.78739999999999999</v>
      </c>
    </row>
    <row r="2389" spans="1:6" x14ac:dyDescent="0.25">
      <c r="A2389" s="75" t="s">
        <v>2059</v>
      </c>
      <c r="B2389" s="76" t="s">
        <v>2045</v>
      </c>
      <c r="C2389" s="77">
        <v>46053</v>
      </c>
      <c r="D2389" s="78">
        <v>99943</v>
      </c>
      <c r="E2389" s="76" t="s">
        <v>466</v>
      </c>
      <c r="F2389" s="79">
        <v>0.78739999999999999</v>
      </c>
    </row>
    <row r="2390" spans="1:6" x14ac:dyDescent="0.25">
      <c r="A2390" s="80" t="s">
        <v>2060</v>
      </c>
      <c r="B2390" s="81" t="s">
        <v>2045</v>
      </c>
      <c r="C2390" s="82">
        <v>46055</v>
      </c>
      <c r="D2390" s="83">
        <v>99943</v>
      </c>
      <c r="E2390" s="81" t="s">
        <v>466</v>
      </c>
      <c r="F2390" s="84">
        <v>0.78739999999999999</v>
      </c>
    </row>
    <row r="2391" spans="1:6" x14ac:dyDescent="0.25">
      <c r="A2391" s="75" t="s">
        <v>2061</v>
      </c>
      <c r="B2391" s="76" t="s">
        <v>2045</v>
      </c>
      <c r="C2391" s="77">
        <v>46057</v>
      </c>
      <c r="D2391" s="78">
        <v>99943</v>
      </c>
      <c r="E2391" s="76" t="s">
        <v>467</v>
      </c>
      <c r="F2391" s="79">
        <v>0.78739999999999999</v>
      </c>
    </row>
    <row r="2392" spans="1:6" x14ac:dyDescent="0.25">
      <c r="A2392" s="80" t="s">
        <v>2062</v>
      </c>
      <c r="B2392" s="81" t="s">
        <v>2045</v>
      </c>
      <c r="C2392" s="82">
        <v>46059</v>
      </c>
      <c r="D2392" s="83">
        <v>99943</v>
      </c>
      <c r="E2392" s="81" t="s">
        <v>466</v>
      </c>
      <c r="F2392" s="84">
        <v>0.78739999999999999</v>
      </c>
    </row>
    <row r="2393" spans="1:6" x14ac:dyDescent="0.25">
      <c r="A2393" s="75" t="s">
        <v>2063</v>
      </c>
      <c r="B2393" s="76" t="s">
        <v>2045</v>
      </c>
      <c r="C2393" s="77">
        <v>46061</v>
      </c>
      <c r="D2393" s="78">
        <v>99943</v>
      </c>
      <c r="E2393" s="76" t="s">
        <v>467</v>
      </c>
      <c r="F2393" s="79">
        <v>0.78739999999999999</v>
      </c>
    </row>
    <row r="2394" spans="1:6" x14ac:dyDescent="0.25">
      <c r="A2394" s="80" t="s">
        <v>1739</v>
      </c>
      <c r="B2394" s="81" t="s">
        <v>2045</v>
      </c>
      <c r="C2394" s="82">
        <v>46063</v>
      </c>
      <c r="D2394" s="83">
        <v>99943</v>
      </c>
      <c r="E2394" s="81" t="s">
        <v>466</v>
      </c>
      <c r="F2394" s="84">
        <v>0.78739999999999999</v>
      </c>
    </row>
    <row r="2395" spans="1:6" x14ac:dyDescent="0.25">
      <c r="A2395" s="75" t="s">
        <v>1936</v>
      </c>
      <c r="B2395" s="76" t="s">
        <v>2045</v>
      </c>
      <c r="C2395" s="77">
        <v>46065</v>
      </c>
      <c r="D2395" s="78">
        <v>99943</v>
      </c>
      <c r="E2395" s="76" t="s">
        <v>467</v>
      </c>
      <c r="F2395" s="79">
        <v>0.78739999999999999</v>
      </c>
    </row>
    <row r="2396" spans="1:6" x14ac:dyDescent="0.25">
      <c r="A2396" s="80" t="s">
        <v>2064</v>
      </c>
      <c r="B2396" s="81" t="s">
        <v>2045</v>
      </c>
      <c r="C2396" s="82">
        <v>46067</v>
      </c>
      <c r="D2396" s="83">
        <v>99943</v>
      </c>
      <c r="E2396" s="81" t="s">
        <v>467</v>
      </c>
      <c r="F2396" s="84">
        <v>0.78739999999999999</v>
      </c>
    </row>
    <row r="2397" spans="1:6" x14ac:dyDescent="0.25">
      <c r="A2397" s="75" t="s">
        <v>1819</v>
      </c>
      <c r="B2397" s="76" t="s">
        <v>2045</v>
      </c>
      <c r="C2397" s="77">
        <v>46069</v>
      </c>
      <c r="D2397" s="78">
        <v>99943</v>
      </c>
      <c r="E2397" s="76" t="s">
        <v>466</v>
      </c>
      <c r="F2397" s="79">
        <v>0.78739999999999999</v>
      </c>
    </row>
    <row r="2398" spans="1:6" x14ac:dyDescent="0.25">
      <c r="A2398" s="80" t="s">
        <v>599</v>
      </c>
      <c r="B2398" s="81" t="s">
        <v>2045</v>
      </c>
      <c r="C2398" s="82">
        <v>46071</v>
      </c>
      <c r="D2398" s="83">
        <v>99943</v>
      </c>
      <c r="E2398" s="81" t="s">
        <v>466</v>
      </c>
      <c r="F2398" s="84">
        <v>0.78739999999999999</v>
      </c>
    </row>
    <row r="2399" spans="1:6" x14ac:dyDescent="0.25">
      <c r="A2399" s="75" t="s">
        <v>2065</v>
      </c>
      <c r="B2399" s="76" t="s">
        <v>2045</v>
      </c>
      <c r="C2399" s="77">
        <v>46073</v>
      </c>
      <c r="D2399" s="78">
        <v>99943</v>
      </c>
      <c r="E2399" s="76" t="s">
        <v>466</v>
      </c>
      <c r="F2399" s="79">
        <v>0.78739999999999999</v>
      </c>
    </row>
    <row r="2400" spans="1:6" x14ac:dyDescent="0.25">
      <c r="A2400" s="80" t="s">
        <v>974</v>
      </c>
      <c r="B2400" s="81" t="s">
        <v>2045</v>
      </c>
      <c r="C2400" s="82">
        <v>46075</v>
      </c>
      <c r="D2400" s="83">
        <v>99943</v>
      </c>
      <c r="E2400" s="81" t="s">
        <v>466</v>
      </c>
      <c r="F2400" s="84">
        <v>0.78739999999999999</v>
      </c>
    </row>
    <row r="2401" spans="1:6" x14ac:dyDescent="0.25">
      <c r="A2401" s="75" t="s">
        <v>2066</v>
      </c>
      <c r="B2401" s="76" t="s">
        <v>2045</v>
      </c>
      <c r="C2401" s="77">
        <v>46077</v>
      </c>
      <c r="D2401" s="78">
        <v>99943</v>
      </c>
      <c r="E2401" s="76" t="s">
        <v>467</v>
      </c>
      <c r="F2401" s="79">
        <v>0.78739999999999999</v>
      </c>
    </row>
    <row r="2402" spans="1:6" x14ac:dyDescent="0.25">
      <c r="A2402" s="80" t="s">
        <v>752</v>
      </c>
      <c r="B2402" s="81" t="s">
        <v>2045</v>
      </c>
      <c r="C2402" s="82">
        <v>46079</v>
      </c>
      <c r="D2402" s="83">
        <v>99943</v>
      </c>
      <c r="E2402" s="81" t="s">
        <v>467</v>
      </c>
      <c r="F2402" s="84">
        <v>0.78739999999999999</v>
      </c>
    </row>
    <row r="2403" spans="1:6" x14ac:dyDescent="0.25">
      <c r="A2403" s="75" t="s">
        <v>603</v>
      </c>
      <c r="B2403" s="76" t="s">
        <v>2045</v>
      </c>
      <c r="C2403" s="77">
        <v>46081</v>
      </c>
      <c r="D2403" s="78">
        <v>99943</v>
      </c>
      <c r="E2403" s="76" t="s">
        <v>467</v>
      </c>
      <c r="F2403" s="79">
        <v>0.78739999999999999</v>
      </c>
    </row>
    <row r="2404" spans="1:6" x14ac:dyDescent="0.25">
      <c r="A2404" s="80" t="s">
        <v>707</v>
      </c>
      <c r="B2404" s="81" t="s">
        <v>2045</v>
      </c>
      <c r="C2404" s="82">
        <v>46083</v>
      </c>
      <c r="D2404" s="83">
        <v>43620</v>
      </c>
      <c r="E2404" s="81" t="s">
        <v>468</v>
      </c>
      <c r="F2404" s="84">
        <v>0.80720000000000003</v>
      </c>
    </row>
    <row r="2405" spans="1:6" x14ac:dyDescent="0.25">
      <c r="A2405" s="75" t="s">
        <v>2067</v>
      </c>
      <c r="B2405" s="76" t="s">
        <v>2045</v>
      </c>
      <c r="C2405" s="77">
        <v>46085</v>
      </c>
      <c r="D2405" s="78">
        <v>99943</v>
      </c>
      <c r="E2405" s="76" t="s">
        <v>466</v>
      </c>
      <c r="F2405" s="79">
        <v>0.78739999999999999</v>
      </c>
    </row>
    <row r="2406" spans="1:6" x14ac:dyDescent="0.25">
      <c r="A2406" s="80" t="s">
        <v>2068</v>
      </c>
      <c r="B2406" s="81" t="s">
        <v>2045</v>
      </c>
      <c r="C2406" s="82">
        <v>46087</v>
      </c>
      <c r="D2406" s="83">
        <v>43620</v>
      </c>
      <c r="E2406" s="81" t="s">
        <v>468</v>
      </c>
      <c r="F2406" s="84">
        <v>0.80720000000000003</v>
      </c>
    </row>
    <row r="2407" spans="1:6" x14ac:dyDescent="0.25">
      <c r="A2407" s="75" t="s">
        <v>1683</v>
      </c>
      <c r="B2407" s="76" t="s">
        <v>2045</v>
      </c>
      <c r="C2407" s="77">
        <v>46089</v>
      </c>
      <c r="D2407" s="78">
        <v>99943</v>
      </c>
      <c r="E2407" s="76" t="s">
        <v>466</v>
      </c>
      <c r="F2407" s="79">
        <v>0.78739999999999999</v>
      </c>
    </row>
    <row r="2408" spans="1:6" x14ac:dyDescent="0.25">
      <c r="A2408" s="80" t="s">
        <v>611</v>
      </c>
      <c r="B2408" s="81" t="s">
        <v>2045</v>
      </c>
      <c r="C2408" s="82">
        <v>46091</v>
      </c>
      <c r="D2408" s="83">
        <v>99943</v>
      </c>
      <c r="E2408" s="81" t="s">
        <v>466</v>
      </c>
      <c r="F2408" s="84">
        <v>0.78739999999999999</v>
      </c>
    </row>
    <row r="2409" spans="1:6" x14ac:dyDescent="0.25">
      <c r="A2409" s="75" t="s">
        <v>1238</v>
      </c>
      <c r="B2409" s="76" t="s">
        <v>2045</v>
      </c>
      <c r="C2409" s="77">
        <v>46093</v>
      </c>
      <c r="D2409" s="78">
        <v>39660</v>
      </c>
      <c r="E2409" s="76" t="s">
        <v>468</v>
      </c>
      <c r="F2409" s="79">
        <v>0.85920000000000007</v>
      </c>
    </row>
    <row r="2410" spans="1:6" x14ac:dyDescent="0.25">
      <c r="A2410" s="80" t="s">
        <v>2069</v>
      </c>
      <c r="B2410" s="81" t="s">
        <v>2045</v>
      </c>
      <c r="C2410" s="82">
        <v>46095</v>
      </c>
      <c r="D2410" s="83">
        <v>99943</v>
      </c>
      <c r="E2410" s="81" t="s">
        <v>466</v>
      </c>
      <c r="F2410" s="84">
        <v>0.78739999999999999</v>
      </c>
    </row>
    <row r="2411" spans="1:6" x14ac:dyDescent="0.25">
      <c r="A2411" s="75" t="s">
        <v>2070</v>
      </c>
      <c r="B2411" s="76" t="s">
        <v>2045</v>
      </c>
      <c r="C2411" s="77">
        <v>46097</v>
      </c>
      <c r="D2411" s="78">
        <v>99943</v>
      </c>
      <c r="E2411" s="76" t="s">
        <v>466</v>
      </c>
      <c r="F2411" s="79">
        <v>0.78739999999999999</v>
      </c>
    </row>
    <row r="2412" spans="1:6" x14ac:dyDescent="0.25">
      <c r="A2412" s="80" t="s">
        <v>2071</v>
      </c>
      <c r="B2412" s="81" t="s">
        <v>2045</v>
      </c>
      <c r="C2412" s="82">
        <v>46099</v>
      </c>
      <c r="D2412" s="83">
        <v>43620</v>
      </c>
      <c r="E2412" s="81" t="s">
        <v>468</v>
      </c>
      <c r="F2412" s="84">
        <v>0.80720000000000003</v>
      </c>
    </row>
    <row r="2413" spans="1:6" x14ac:dyDescent="0.25">
      <c r="A2413" s="75" t="s">
        <v>2072</v>
      </c>
      <c r="B2413" s="76" t="s">
        <v>2045</v>
      </c>
      <c r="C2413" s="77">
        <v>46101</v>
      </c>
      <c r="D2413" s="78">
        <v>99943</v>
      </c>
      <c r="E2413" s="76" t="s">
        <v>467</v>
      </c>
      <c r="F2413" s="79">
        <v>0.78739999999999999</v>
      </c>
    </row>
    <row r="2414" spans="1:6" x14ac:dyDescent="0.25">
      <c r="A2414" s="80" t="s">
        <v>2073</v>
      </c>
      <c r="B2414" s="81" t="s">
        <v>2045</v>
      </c>
      <c r="C2414" s="82">
        <v>46102</v>
      </c>
      <c r="D2414" s="83">
        <v>99943</v>
      </c>
      <c r="E2414" s="81" t="s">
        <v>467</v>
      </c>
      <c r="F2414" s="84">
        <v>0.78739999999999999</v>
      </c>
    </row>
    <row r="2415" spans="1:6" x14ac:dyDescent="0.25">
      <c r="A2415" s="75" t="s">
        <v>1519</v>
      </c>
      <c r="B2415" s="76" t="s">
        <v>2045</v>
      </c>
      <c r="C2415" s="77">
        <v>46103</v>
      </c>
      <c r="D2415" s="78">
        <v>39660</v>
      </c>
      <c r="E2415" s="76" t="s">
        <v>468</v>
      </c>
      <c r="F2415" s="79">
        <v>0.85920000000000007</v>
      </c>
    </row>
    <row r="2416" spans="1:6" x14ac:dyDescent="0.25">
      <c r="A2416" s="80" t="s">
        <v>1689</v>
      </c>
      <c r="B2416" s="81" t="s">
        <v>2045</v>
      </c>
      <c r="C2416" s="82">
        <v>46105</v>
      </c>
      <c r="D2416" s="83">
        <v>99943</v>
      </c>
      <c r="E2416" s="81" t="s">
        <v>466</v>
      </c>
      <c r="F2416" s="84">
        <v>0.78739999999999999</v>
      </c>
    </row>
    <row r="2417" spans="1:6" x14ac:dyDescent="0.25">
      <c r="A2417" s="75" t="s">
        <v>2007</v>
      </c>
      <c r="B2417" s="76" t="s">
        <v>2045</v>
      </c>
      <c r="C2417" s="77">
        <v>46107</v>
      </c>
      <c r="D2417" s="78">
        <v>99943</v>
      </c>
      <c r="E2417" s="76" t="s">
        <v>466</v>
      </c>
      <c r="F2417" s="79">
        <v>0.78739999999999999</v>
      </c>
    </row>
    <row r="2418" spans="1:6" x14ac:dyDescent="0.25">
      <c r="A2418" s="80" t="s">
        <v>2074</v>
      </c>
      <c r="B2418" s="81" t="s">
        <v>2045</v>
      </c>
      <c r="C2418" s="82">
        <v>46109</v>
      </c>
      <c r="D2418" s="83">
        <v>99943</v>
      </c>
      <c r="E2418" s="81" t="s">
        <v>467</v>
      </c>
      <c r="F2418" s="84">
        <v>0.78739999999999999</v>
      </c>
    </row>
    <row r="2419" spans="1:6" x14ac:dyDescent="0.25">
      <c r="A2419" s="75" t="s">
        <v>2075</v>
      </c>
      <c r="B2419" s="76" t="s">
        <v>2045</v>
      </c>
      <c r="C2419" s="77">
        <v>46111</v>
      </c>
      <c r="D2419" s="78">
        <v>99943</v>
      </c>
      <c r="E2419" s="76" t="s">
        <v>466</v>
      </c>
      <c r="F2419" s="79">
        <v>0.78739999999999999</v>
      </c>
    </row>
    <row r="2420" spans="1:6" x14ac:dyDescent="0.25">
      <c r="A2420" s="80" t="s">
        <v>2076</v>
      </c>
      <c r="B2420" s="81" t="s">
        <v>2045</v>
      </c>
      <c r="C2420" s="82">
        <v>46115</v>
      </c>
      <c r="D2420" s="83">
        <v>99943</v>
      </c>
      <c r="E2420" s="81" t="s">
        <v>466</v>
      </c>
      <c r="F2420" s="84">
        <v>0.78739999999999999</v>
      </c>
    </row>
    <row r="2421" spans="1:6" x14ac:dyDescent="0.25">
      <c r="A2421" s="75" t="s">
        <v>2077</v>
      </c>
      <c r="B2421" s="76" t="s">
        <v>2045</v>
      </c>
      <c r="C2421" s="77">
        <v>46117</v>
      </c>
      <c r="D2421" s="78">
        <v>99943</v>
      </c>
      <c r="E2421" s="76" t="s">
        <v>466</v>
      </c>
      <c r="F2421" s="79">
        <v>0.78739999999999999</v>
      </c>
    </row>
    <row r="2422" spans="1:6" x14ac:dyDescent="0.25">
      <c r="A2422" s="80" t="s">
        <v>2078</v>
      </c>
      <c r="B2422" s="81" t="s">
        <v>2045</v>
      </c>
      <c r="C2422" s="82">
        <v>46119</v>
      </c>
      <c r="D2422" s="83">
        <v>99943</v>
      </c>
      <c r="E2422" s="81" t="s">
        <v>466</v>
      </c>
      <c r="F2422" s="84">
        <v>0.78739999999999999</v>
      </c>
    </row>
    <row r="2423" spans="1:6" x14ac:dyDescent="0.25">
      <c r="A2423" s="75" t="s">
        <v>1325</v>
      </c>
      <c r="B2423" s="76" t="s">
        <v>2045</v>
      </c>
      <c r="C2423" s="77">
        <v>46121</v>
      </c>
      <c r="D2423" s="78">
        <v>99943</v>
      </c>
      <c r="E2423" s="76" t="s">
        <v>467</v>
      </c>
      <c r="F2423" s="79">
        <v>0.78739999999999999</v>
      </c>
    </row>
    <row r="2424" spans="1:6" x14ac:dyDescent="0.25">
      <c r="A2424" s="80" t="s">
        <v>2079</v>
      </c>
      <c r="B2424" s="81" t="s">
        <v>2045</v>
      </c>
      <c r="C2424" s="82">
        <v>46123</v>
      </c>
      <c r="D2424" s="83">
        <v>99943</v>
      </c>
      <c r="E2424" s="81" t="s">
        <v>466</v>
      </c>
      <c r="F2424" s="84">
        <v>0.78739999999999999</v>
      </c>
    </row>
    <row r="2425" spans="1:6" x14ac:dyDescent="0.25">
      <c r="A2425" s="75" t="s">
        <v>1010</v>
      </c>
      <c r="B2425" s="76" t="s">
        <v>2045</v>
      </c>
      <c r="C2425" s="77">
        <v>46125</v>
      </c>
      <c r="D2425" s="78">
        <v>43620</v>
      </c>
      <c r="E2425" s="76" t="s">
        <v>468</v>
      </c>
      <c r="F2425" s="79">
        <v>0.80720000000000003</v>
      </c>
    </row>
    <row r="2426" spans="1:6" x14ac:dyDescent="0.25">
      <c r="A2426" s="80" t="s">
        <v>730</v>
      </c>
      <c r="B2426" s="81" t="s">
        <v>2045</v>
      </c>
      <c r="C2426" s="82">
        <v>46127</v>
      </c>
      <c r="D2426" s="83">
        <v>43580</v>
      </c>
      <c r="E2426" s="81" t="s">
        <v>468</v>
      </c>
      <c r="F2426" s="84">
        <v>0.83989999999999998</v>
      </c>
    </row>
    <row r="2427" spans="1:6" x14ac:dyDescent="0.25">
      <c r="A2427" s="75" t="s">
        <v>2080</v>
      </c>
      <c r="B2427" s="76" t="s">
        <v>2045</v>
      </c>
      <c r="C2427" s="77">
        <v>46129</v>
      </c>
      <c r="D2427" s="78">
        <v>99943</v>
      </c>
      <c r="E2427" s="76" t="s">
        <v>467</v>
      </c>
      <c r="F2427" s="79">
        <v>0.78739999999999999</v>
      </c>
    </row>
    <row r="2428" spans="1:6" x14ac:dyDescent="0.25">
      <c r="A2428" s="80" t="s">
        <v>2081</v>
      </c>
      <c r="B2428" s="81" t="s">
        <v>2045</v>
      </c>
      <c r="C2428" s="82">
        <v>46135</v>
      </c>
      <c r="D2428" s="83">
        <v>99943</v>
      </c>
      <c r="E2428" s="81" t="s">
        <v>467</v>
      </c>
      <c r="F2428" s="84">
        <v>0.78739999999999999</v>
      </c>
    </row>
    <row r="2429" spans="1:6" x14ac:dyDescent="0.25">
      <c r="A2429" s="75" t="s">
        <v>2082</v>
      </c>
      <c r="B2429" s="76" t="s">
        <v>2045</v>
      </c>
      <c r="C2429" s="77">
        <v>46137</v>
      </c>
      <c r="D2429" s="78">
        <v>99944</v>
      </c>
      <c r="E2429" s="76" t="s">
        <v>466</v>
      </c>
      <c r="F2429" s="79">
        <v>0.71600000000000008</v>
      </c>
    </row>
    <row r="2430" spans="1:6" x14ac:dyDescent="0.25">
      <c r="A2430" s="80" t="s">
        <v>1206</v>
      </c>
      <c r="B2430" s="81" t="s">
        <v>2083</v>
      </c>
      <c r="C2430" s="82">
        <v>47001</v>
      </c>
      <c r="D2430" s="83">
        <v>28940</v>
      </c>
      <c r="E2430" s="81" t="s">
        <v>468</v>
      </c>
      <c r="F2430" s="84">
        <v>0.71279999999999999</v>
      </c>
    </row>
    <row r="2431" spans="1:6" x14ac:dyDescent="0.25">
      <c r="A2431" s="75" t="s">
        <v>1983</v>
      </c>
      <c r="B2431" s="76" t="s">
        <v>2083</v>
      </c>
      <c r="C2431" s="77">
        <v>47003</v>
      </c>
      <c r="D2431" s="78">
        <v>99944</v>
      </c>
      <c r="E2431" s="76" t="s">
        <v>467</v>
      </c>
      <c r="F2431" s="79">
        <v>0.71600000000000008</v>
      </c>
    </row>
    <row r="2432" spans="1:6" x14ac:dyDescent="0.25">
      <c r="A2432" s="80" t="s">
        <v>681</v>
      </c>
      <c r="B2432" s="81" t="s">
        <v>2083</v>
      </c>
      <c r="C2432" s="82">
        <v>47005</v>
      </c>
      <c r="D2432" s="83">
        <v>99944</v>
      </c>
      <c r="E2432" s="81" t="s">
        <v>2</v>
      </c>
      <c r="F2432" s="84">
        <v>0.71600000000000008</v>
      </c>
    </row>
    <row r="2433" spans="1:6" x14ac:dyDescent="0.25">
      <c r="A2433" s="75" t="s">
        <v>2084</v>
      </c>
      <c r="B2433" s="76" t="s">
        <v>2083</v>
      </c>
      <c r="C2433" s="77">
        <v>47007</v>
      </c>
      <c r="D2433" s="78">
        <v>99944</v>
      </c>
      <c r="E2433" s="76" t="s">
        <v>2</v>
      </c>
      <c r="F2433" s="79">
        <v>0.71600000000000008</v>
      </c>
    </row>
    <row r="2434" spans="1:6" x14ac:dyDescent="0.25">
      <c r="A2434" s="80" t="s">
        <v>568</v>
      </c>
      <c r="B2434" s="81" t="s">
        <v>2083</v>
      </c>
      <c r="C2434" s="82">
        <v>47009</v>
      </c>
      <c r="D2434" s="83">
        <v>28940</v>
      </c>
      <c r="E2434" s="81" t="s">
        <v>468</v>
      </c>
      <c r="F2434" s="84">
        <v>0.71279999999999999</v>
      </c>
    </row>
    <row r="2435" spans="1:6" x14ac:dyDescent="0.25">
      <c r="A2435" s="75" t="s">
        <v>683</v>
      </c>
      <c r="B2435" s="76" t="s">
        <v>2083</v>
      </c>
      <c r="C2435" s="77">
        <v>47011</v>
      </c>
      <c r="D2435" s="78">
        <v>17420</v>
      </c>
      <c r="E2435" s="76" t="s">
        <v>468</v>
      </c>
      <c r="F2435" s="79">
        <v>0.73930000000000007</v>
      </c>
    </row>
    <row r="2436" spans="1:6" x14ac:dyDescent="0.25">
      <c r="A2436" s="80" t="s">
        <v>1286</v>
      </c>
      <c r="B2436" s="81" t="s">
        <v>2083</v>
      </c>
      <c r="C2436" s="82">
        <v>47013</v>
      </c>
      <c r="D2436" s="83">
        <v>28940</v>
      </c>
      <c r="E2436" s="81" t="s">
        <v>468</v>
      </c>
      <c r="F2436" s="84">
        <v>0.71279999999999999</v>
      </c>
    </row>
    <row r="2437" spans="1:6" x14ac:dyDescent="0.25">
      <c r="A2437" s="75" t="s">
        <v>2085</v>
      </c>
      <c r="B2437" s="76" t="s">
        <v>2083</v>
      </c>
      <c r="C2437" s="77">
        <v>47015</v>
      </c>
      <c r="D2437" s="78">
        <v>34980</v>
      </c>
      <c r="E2437" s="76" t="s">
        <v>468</v>
      </c>
      <c r="F2437" s="79">
        <v>0.87209999999999999</v>
      </c>
    </row>
    <row r="2438" spans="1:6" x14ac:dyDescent="0.25">
      <c r="A2438" s="80" t="s">
        <v>684</v>
      </c>
      <c r="B2438" s="81" t="s">
        <v>2083</v>
      </c>
      <c r="C2438" s="82">
        <v>47017</v>
      </c>
      <c r="D2438" s="83">
        <v>99944</v>
      </c>
      <c r="E2438" s="81" t="s">
        <v>2</v>
      </c>
      <c r="F2438" s="84">
        <v>0.71600000000000008</v>
      </c>
    </row>
    <row r="2439" spans="1:6" x14ac:dyDescent="0.25">
      <c r="A2439" s="75" t="s">
        <v>1288</v>
      </c>
      <c r="B2439" s="76" t="s">
        <v>2083</v>
      </c>
      <c r="C2439" s="77">
        <v>47019</v>
      </c>
      <c r="D2439" s="78">
        <v>27740</v>
      </c>
      <c r="E2439" s="76" t="s">
        <v>468</v>
      </c>
      <c r="F2439" s="79">
        <v>0.69630000000000003</v>
      </c>
    </row>
    <row r="2440" spans="1:6" x14ac:dyDescent="0.25">
      <c r="A2440" s="80" t="s">
        <v>2086</v>
      </c>
      <c r="B2440" s="81" t="s">
        <v>2083</v>
      </c>
      <c r="C2440" s="82">
        <v>47021</v>
      </c>
      <c r="D2440" s="83">
        <v>34980</v>
      </c>
      <c r="E2440" s="81" t="s">
        <v>468</v>
      </c>
      <c r="F2440" s="84">
        <v>0.87209999999999999</v>
      </c>
    </row>
    <row r="2441" spans="1:6" x14ac:dyDescent="0.25">
      <c r="A2441" s="75" t="s">
        <v>1989</v>
      </c>
      <c r="B2441" s="76" t="s">
        <v>2083</v>
      </c>
      <c r="C2441" s="77">
        <v>47023</v>
      </c>
      <c r="D2441" s="78">
        <v>27180</v>
      </c>
      <c r="E2441" s="76" t="s">
        <v>468</v>
      </c>
      <c r="F2441" s="79">
        <v>0.73370000000000002</v>
      </c>
    </row>
    <row r="2442" spans="1:6" x14ac:dyDescent="0.25">
      <c r="A2442" s="80" t="s">
        <v>1341</v>
      </c>
      <c r="B2442" s="81" t="s">
        <v>2083</v>
      </c>
      <c r="C2442" s="82">
        <v>47025</v>
      </c>
      <c r="D2442" s="83">
        <v>99944</v>
      </c>
      <c r="E2442" s="81" t="s">
        <v>2</v>
      </c>
      <c r="F2442" s="84">
        <v>0.71600000000000008</v>
      </c>
    </row>
    <row r="2443" spans="1:6" x14ac:dyDescent="0.25">
      <c r="A2443" s="75" t="s">
        <v>577</v>
      </c>
      <c r="B2443" s="76" t="s">
        <v>2083</v>
      </c>
      <c r="C2443" s="77">
        <v>47027</v>
      </c>
      <c r="D2443" s="78">
        <v>99944</v>
      </c>
      <c r="E2443" s="76" t="s">
        <v>467</v>
      </c>
      <c r="F2443" s="79">
        <v>0.71600000000000008</v>
      </c>
    </row>
    <row r="2444" spans="1:6" x14ac:dyDescent="0.25">
      <c r="A2444" s="80" t="s">
        <v>2087</v>
      </c>
      <c r="B2444" s="81" t="s">
        <v>2083</v>
      </c>
      <c r="C2444" s="82">
        <v>47029</v>
      </c>
      <c r="D2444" s="83">
        <v>99944</v>
      </c>
      <c r="E2444" s="81" t="s">
        <v>2</v>
      </c>
      <c r="F2444" s="84">
        <v>0.71600000000000008</v>
      </c>
    </row>
    <row r="2445" spans="1:6" x14ac:dyDescent="0.25">
      <c r="A2445" s="75" t="s">
        <v>579</v>
      </c>
      <c r="B2445" s="76" t="s">
        <v>2083</v>
      </c>
      <c r="C2445" s="77">
        <v>47031</v>
      </c>
      <c r="D2445" s="78">
        <v>99944</v>
      </c>
      <c r="E2445" s="76" t="s">
        <v>2</v>
      </c>
      <c r="F2445" s="79">
        <v>0.71600000000000008</v>
      </c>
    </row>
    <row r="2446" spans="1:6" x14ac:dyDescent="0.25">
      <c r="A2446" s="80" t="s">
        <v>2088</v>
      </c>
      <c r="B2446" s="81" t="s">
        <v>2083</v>
      </c>
      <c r="C2446" s="82">
        <v>47033</v>
      </c>
      <c r="D2446" s="83">
        <v>27180</v>
      </c>
      <c r="E2446" s="81" t="s">
        <v>468</v>
      </c>
      <c r="F2446" s="84">
        <v>0.73370000000000002</v>
      </c>
    </row>
    <row r="2447" spans="1:6" x14ac:dyDescent="0.25">
      <c r="A2447" s="75" t="s">
        <v>1072</v>
      </c>
      <c r="B2447" s="76" t="s">
        <v>2083</v>
      </c>
      <c r="C2447" s="77">
        <v>47035</v>
      </c>
      <c r="D2447" s="78">
        <v>99944</v>
      </c>
      <c r="E2447" s="76" t="s">
        <v>467</v>
      </c>
      <c r="F2447" s="79">
        <v>0.71600000000000008</v>
      </c>
    </row>
    <row r="2448" spans="1:6" x14ac:dyDescent="0.25">
      <c r="A2448" s="80" t="s">
        <v>1805</v>
      </c>
      <c r="B2448" s="81" t="s">
        <v>2083</v>
      </c>
      <c r="C2448" s="82">
        <v>47037</v>
      </c>
      <c r="D2448" s="83">
        <v>34980</v>
      </c>
      <c r="E2448" s="81" t="s">
        <v>468</v>
      </c>
      <c r="F2448" s="84">
        <v>0.87209999999999999</v>
      </c>
    </row>
    <row r="2449" spans="1:6" x14ac:dyDescent="0.25">
      <c r="A2449" s="75" t="s">
        <v>945</v>
      </c>
      <c r="B2449" s="76" t="s">
        <v>2083</v>
      </c>
      <c r="C2449" s="77">
        <v>47039</v>
      </c>
      <c r="D2449" s="78">
        <v>99944</v>
      </c>
      <c r="E2449" s="76" t="s">
        <v>2</v>
      </c>
      <c r="F2449" s="79">
        <v>0.71600000000000008</v>
      </c>
    </row>
    <row r="2450" spans="1:6" x14ac:dyDescent="0.25">
      <c r="A2450" s="80" t="s">
        <v>588</v>
      </c>
      <c r="B2450" s="81" t="s">
        <v>2083</v>
      </c>
      <c r="C2450" s="82">
        <v>47041</v>
      </c>
      <c r="D2450" s="83">
        <v>99944</v>
      </c>
      <c r="E2450" s="81" t="s">
        <v>2</v>
      </c>
      <c r="F2450" s="84">
        <v>0.71600000000000008</v>
      </c>
    </row>
    <row r="2451" spans="1:6" x14ac:dyDescent="0.25">
      <c r="A2451" s="75" t="s">
        <v>2089</v>
      </c>
      <c r="B2451" s="76" t="s">
        <v>2083</v>
      </c>
      <c r="C2451" s="77">
        <v>47043</v>
      </c>
      <c r="D2451" s="78">
        <v>34980</v>
      </c>
      <c r="E2451" s="76" t="s">
        <v>468</v>
      </c>
      <c r="F2451" s="79">
        <v>0.87209999999999999</v>
      </c>
    </row>
    <row r="2452" spans="1:6" x14ac:dyDescent="0.25">
      <c r="A2452" s="80" t="s">
        <v>2090</v>
      </c>
      <c r="B2452" s="81" t="s">
        <v>2083</v>
      </c>
      <c r="C2452" s="82">
        <v>47045</v>
      </c>
      <c r="D2452" s="83">
        <v>99944</v>
      </c>
      <c r="E2452" s="81" t="s">
        <v>2</v>
      </c>
      <c r="F2452" s="84">
        <v>0.71600000000000008</v>
      </c>
    </row>
    <row r="2453" spans="1:6" x14ac:dyDescent="0.25">
      <c r="A2453" s="75" t="s">
        <v>592</v>
      </c>
      <c r="B2453" s="76" t="s">
        <v>2083</v>
      </c>
      <c r="C2453" s="77">
        <v>47047</v>
      </c>
      <c r="D2453" s="78">
        <v>32820</v>
      </c>
      <c r="E2453" s="76" t="s">
        <v>468</v>
      </c>
      <c r="F2453" s="79">
        <v>0.85000000000000009</v>
      </c>
    </row>
    <row r="2454" spans="1:6" x14ac:dyDescent="0.25">
      <c r="A2454" s="80" t="s">
        <v>2091</v>
      </c>
      <c r="B2454" s="81" t="s">
        <v>2083</v>
      </c>
      <c r="C2454" s="82">
        <v>47049</v>
      </c>
      <c r="D2454" s="83">
        <v>99944</v>
      </c>
      <c r="E2454" s="81" t="s">
        <v>2</v>
      </c>
      <c r="F2454" s="84">
        <v>0.71600000000000008</v>
      </c>
    </row>
    <row r="2455" spans="1:6" x14ac:dyDescent="0.25">
      <c r="A2455" s="75" t="s">
        <v>593</v>
      </c>
      <c r="B2455" s="76" t="s">
        <v>2083</v>
      </c>
      <c r="C2455" s="77">
        <v>47051</v>
      </c>
      <c r="D2455" s="78">
        <v>99944</v>
      </c>
      <c r="E2455" s="76" t="s">
        <v>2</v>
      </c>
      <c r="F2455" s="79">
        <v>0.71600000000000008</v>
      </c>
    </row>
    <row r="2456" spans="1:6" x14ac:dyDescent="0.25">
      <c r="A2456" s="80" t="s">
        <v>1127</v>
      </c>
      <c r="B2456" s="81" t="s">
        <v>2083</v>
      </c>
      <c r="C2456" s="82">
        <v>47053</v>
      </c>
      <c r="D2456" s="83">
        <v>27180</v>
      </c>
      <c r="E2456" s="81" t="s">
        <v>468</v>
      </c>
      <c r="F2456" s="84">
        <v>0.73370000000000002</v>
      </c>
    </row>
    <row r="2457" spans="1:6" x14ac:dyDescent="0.25">
      <c r="A2457" s="75" t="s">
        <v>2092</v>
      </c>
      <c r="B2457" s="76" t="s">
        <v>2083</v>
      </c>
      <c r="C2457" s="77">
        <v>47055</v>
      </c>
      <c r="D2457" s="78">
        <v>99944</v>
      </c>
      <c r="E2457" s="76" t="s">
        <v>2</v>
      </c>
      <c r="F2457" s="79">
        <v>0.71600000000000008</v>
      </c>
    </row>
    <row r="2458" spans="1:6" x14ac:dyDescent="0.25">
      <c r="A2458" s="80" t="s">
        <v>2093</v>
      </c>
      <c r="B2458" s="81" t="s">
        <v>2083</v>
      </c>
      <c r="C2458" s="82">
        <v>47057</v>
      </c>
      <c r="D2458" s="83">
        <v>34100</v>
      </c>
      <c r="E2458" s="81" t="s">
        <v>468</v>
      </c>
      <c r="F2458" s="84">
        <v>0.68470000000000009</v>
      </c>
    </row>
    <row r="2459" spans="1:6" x14ac:dyDescent="0.25">
      <c r="A2459" s="75" t="s">
        <v>595</v>
      </c>
      <c r="B2459" s="76" t="s">
        <v>2083</v>
      </c>
      <c r="C2459" s="77">
        <v>47059</v>
      </c>
      <c r="D2459" s="78">
        <v>99944</v>
      </c>
      <c r="E2459" s="76" t="s">
        <v>467</v>
      </c>
      <c r="F2459" s="79">
        <v>0.71600000000000008</v>
      </c>
    </row>
    <row r="2460" spans="1:6" x14ac:dyDescent="0.25">
      <c r="A2460" s="80" t="s">
        <v>1079</v>
      </c>
      <c r="B2460" s="81" t="s">
        <v>2083</v>
      </c>
      <c r="C2460" s="82">
        <v>47061</v>
      </c>
      <c r="D2460" s="83">
        <v>99944</v>
      </c>
      <c r="E2460" s="81" t="s">
        <v>2</v>
      </c>
      <c r="F2460" s="84">
        <v>0.71600000000000008</v>
      </c>
    </row>
    <row r="2461" spans="1:6" x14ac:dyDescent="0.25">
      <c r="A2461" s="75" t="s">
        <v>2094</v>
      </c>
      <c r="B2461" s="76" t="s">
        <v>2083</v>
      </c>
      <c r="C2461" s="77">
        <v>47063</v>
      </c>
      <c r="D2461" s="78">
        <v>34100</v>
      </c>
      <c r="E2461" s="76" t="s">
        <v>468</v>
      </c>
      <c r="F2461" s="79">
        <v>0.68470000000000009</v>
      </c>
    </row>
    <row r="2462" spans="1:6" x14ac:dyDescent="0.25">
      <c r="A2462" s="80" t="s">
        <v>881</v>
      </c>
      <c r="B2462" s="81" t="s">
        <v>2083</v>
      </c>
      <c r="C2462" s="82">
        <v>47065</v>
      </c>
      <c r="D2462" s="83">
        <v>16860</v>
      </c>
      <c r="E2462" s="81" t="s">
        <v>468</v>
      </c>
      <c r="F2462" s="84">
        <v>0.85530000000000006</v>
      </c>
    </row>
    <row r="2463" spans="1:6" x14ac:dyDescent="0.25">
      <c r="A2463" s="75" t="s">
        <v>965</v>
      </c>
      <c r="B2463" s="76" t="s">
        <v>2083</v>
      </c>
      <c r="C2463" s="77">
        <v>47067</v>
      </c>
      <c r="D2463" s="78">
        <v>99944</v>
      </c>
      <c r="E2463" s="76" t="s">
        <v>2</v>
      </c>
      <c r="F2463" s="79">
        <v>0.71600000000000008</v>
      </c>
    </row>
    <row r="2464" spans="1:6" x14ac:dyDescent="0.25">
      <c r="A2464" s="80" t="s">
        <v>2095</v>
      </c>
      <c r="B2464" s="81" t="s">
        <v>2083</v>
      </c>
      <c r="C2464" s="82">
        <v>47069</v>
      </c>
      <c r="D2464" s="83">
        <v>99944</v>
      </c>
      <c r="E2464" s="81" t="s">
        <v>2</v>
      </c>
      <c r="F2464" s="84">
        <v>0.71600000000000008</v>
      </c>
    </row>
    <row r="2465" spans="1:6" x14ac:dyDescent="0.25">
      <c r="A2465" s="75" t="s">
        <v>1080</v>
      </c>
      <c r="B2465" s="76" t="s">
        <v>2083</v>
      </c>
      <c r="C2465" s="77">
        <v>47071</v>
      </c>
      <c r="D2465" s="78">
        <v>99944</v>
      </c>
      <c r="E2465" s="76" t="s">
        <v>2</v>
      </c>
      <c r="F2465" s="79">
        <v>0.71600000000000008</v>
      </c>
    </row>
    <row r="2466" spans="1:6" x14ac:dyDescent="0.25">
      <c r="A2466" s="80" t="s">
        <v>2096</v>
      </c>
      <c r="B2466" s="81" t="s">
        <v>2083</v>
      </c>
      <c r="C2466" s="82">
        <v>47073</v>
      </c>
      <c r="D2466" s="83">
        <v>28700</v>
      </c>
      <c r="E2466" s="81" t="s">
        <v>468</v>
      </c>
      <c r="F2466" s="84">
        <v>0.69879999999999998</v>
      </c>
    </row>
    <row r="2467" spans="1:6" x14ac:dyDescent="0.25">
      <c r="A2467" s="75" t="s">
        <v>1816</v>
      </c>
      <c r="B2467" s="76" t="s">
        <v>2083</v>
      </c>
      <c r="C2467" s="77">
        <v>47075</v>
      </c>
      <c r="D2467" s="78">
        <v>99944</v>
      </c>
      <c r="E2467" s="76" t="s">
        <v>2</v>
      </c>
      <c r="F2467" s="79">
        <v>0.71600000000000008</v>
      </c>
    </row>
    <row r="2468" spans="1:6" x14ac:dyDescent="0.25">
      <c r="A2468" s="80" t="s">
        <v>1081</v>
      </c>
      <c r="B2468" s="81" t="s">
        <v>2083</v>
      </c>
      <c r="C2468" s="82">
        <v>47077</v>
      </c>
      <c r="D2468" s="83">
        <v>99944</v>
      </c>
      <c r="E2468" s="81" t="s">
        <v>2</v>
      </c>
      <c r="F2468" s="84">
        <v>0.71600000000000008</v>
      </c>
    </row>
    <row r="2469" spans="1:6" x14ac:dyDescent="0.25">
      <c r="A2469" s="75" t="s">
        <v>597</v>
      </c>
      <c r="B2469" s="76" t="s">
        <v>2083</v>
      </c>
      <c r="C2469" s="77">
        <v>47079</v>
      </c>
      <c r="D2469" s="78">
        <v>99944</v>
      </c>
      <c r="E2469" s="76" t="s">
        <v>2</v>
      </c>
      <c r="F2469" s="79">
        <v>0.71600000000000008</v>
      </c>
    </row>
    <row r="2470" spans="1:6" x14ac:dyDescent="0.25">
      <c r="A2470" s="80" t="s">
        <v>1300</v>
      </c>
      <c r="B2470" s="81" t="s">
        <v>2083</v>
      </c>
      <c r="C2470" s="82">
        <v>47081</v>
      </c>
      <c r="D2470" s="83">
        <v>99944</v>
      </c>
      <c r="E2470" s="81" t="s">
        <v>467</v>
      </c>
      <c r="F2470" s="84">
        <v>0.71600000000000008</v>
      </c>
    </row>
    <row r="2471" spans="1:6" x14ac:dyDescent="0.25">
      <c r="A2471" s="75" t="s">
        <v>598</v>
      </c>
      <c r="B2471" s="76" t="s">
        <v>2083</v>
      </c>
      <c r="C2471" s="77">
        <v>47083</v>
      </c>
      <c r="D2471" s="78">
        <v>99944</v>
      </c>
      <c r="E2471" s="76" t="s">
        <v>2</v>
      </c>
      <c r="F2471" s="79">
        <v>0.71600000000000008</v>
      </c>
    </row>
    <row r="2472" spans="1:6" x14ac:dyDescent="0.25">
      <c r="A2472" s="80" t="s">
        <v>1553</v>
      </c>
      <c r="B2472" s="81" t="s">
        <v>2083</v>
      </c>
      <c r="C2472" s="82">
        <v>47085</v>
      </c>
      <c r="D2472" s="83">
        <v>99944</v>
      </c>
      <c r="E2472" s="81" t="s">
        <v>2</v>
      </c>
      <c r="F2472" s="84">
        <v>0.71600000000000008</v>
      </c>
    </row>
    <row r="2473" spans="1:6" x14ac:dyDescent="0.25">
      <c r="A2473" s="75" t="s">
        <v>599</v>
      </c>
      <c r="B2473" s="76" t="s">
        <v>2083</v>
      </c>
      <c r="C2473" s="77">
        <v>47087</v>
      </c>
      <c r="D2473" s="78">
        <v>99944</v>
      </c>
      <c r="E2473" s="76" t="s">
        <v>2</v>
      </c>
      <c r="F2473" s="79">
        <v>0.71600000000000008</v>
      </c>
    </row>
    <row r="2474" spans="1:6" x14ac:dyDescent="0.25">
      <c r="A2474" s="80" t="s">
        <v>600</v>
      </c>
      <c r="B2474" s="81" t="s">
        <v>2083</v>
      </c>
      <c r="C2474" s="82">
        <v>47089</v>
      </c>
      <c r="D2474" s="83">
        <v>34100</v>
      </c>
      <c r="E2474" s="81" t="s">
        <v>468</v>
      </c>
      <c r="F2474" s="84">
        <v>0.68470000000000009</v>
      </c>
    </row>
    <row r="2475" spans="1:6" x14ac:dyDescent="0.25">
      <c r="A2475" s="75" t="s">
        <v>705</v>
      </c>
      <c r="B2475" s="76" t="s">
        <v>2083</v>
      </c>
      <c r="C2475" s="77">
        <v>47091</v>
      </c>
      <c r="D2475" s="78">
        <v>99944</v>
      </c>
      <c r="E2475" s="76" t="s">
        <v>2</v>
      </c>
      <c r="F2475" s="79">
        <v>0.71600000000000008</v>
      </c>
    </row>
    <row r="2476" spans="1:6" x14ac:dyDescent="0.25">
      <c r="A2476" s="80" t="s">
        <v>1088</v>
      </c>
      <c r="B2476" s="81" t="s">
        <v>2083</v>
      </c>
      <c r="C2476" s="82">
        <v>47093</v>
      </c>
      <c r="D2476" s="83">
        <v>28940</v>
      </c>
      <c r="E2476" s="81" t="s">
        <v>468</v>
      </c>
      <c r="F2476" s="84">
        <v>0.71279999999999999</v>
      </c>
    </row>
    <row r="2477" spans="1:6" x14ac:dyDescent="0.25">
      <c r="A2477" s="75" t="s">
        <v>752</v>
      </c>
      <c r="B2477" s="76" t="s">
        <v>2083</v>
      </c>
      <c r="C2477" s="77">
        <v>47095</v>
      </c>
      <c r="D2477" s="78">
        <v>99944</v>
      </c>
      <c r="E2477" s="76" t="s">
        <v>2</v>
      </c>
      <c r="F2477" s="79">
        <v>0.71600000000000008</v>
      </c>
    </row>
    <row r="2478" spans="1:6" x14ac:dyDescent="0.25">
      <c r="A2478" s="80" t="s">
        <v>602</v>
      </c>
      <c r="B2478" s="81" t="s">
        <v>2083</v>
      </c>
      <c r="C2478" s="82">
        <v>47097</v>
      </c>
      <c r="D2478" s="83">
        <v>99944</v>
      </c>
      <c r="E2478" s="81" t="s">
        <v>2</v>
      </c>
      <c r="F2478" s="84">
        <v>0.71600000000000008</v>
      </c>
    </row>
    <row r="2479" spans="1:6" x14ac:dyDescent="0.25">
      <c r="A2479" s="75" t="s">
        <v>603</v>
      </c>
      <c r="B2479" s="76" t="s">
        <v>2083</v>
      </c>
      <c r="C2479" s="77">
        <v>47099</v>
      </c>
      <c r="D2479" s="78">
        <v>99944</v>
      </c>
      <c r="E2479" s="76" t="s">
        <v>2</v>
      </c>
      <c r="F2479" s="79">
        <v>0.71600000000000008</v>
      </c>
    </row>
    <row r="2480" spans="1:6" x14ac:dyDescent="0.25">
      <c r="A2480" s="80" t="s">
        <v>1051</v>
      </c>
      <c r="B2480" s="81" t="s">
        <v>2083</v>
      </c>
      <c r="C2480" s="82">
        <v>47101</v>
      </c>
      <c r="D2480" s="83">
        <v>99944</v>
      </c>
      <c r="E2480" s="81" t="s">
        <v>2</v>
      </c>
      <c r="F2480" s="84">
        <v>0.71600000000000008</v>
      </c>
    </row>
    <row r="2481" spans="1:6" x14ac:dyDescent="0.25">
      <c r="A2481" s="75" t="s">
        <v>707</v>
      </c>
      <c r="B2481" s="76" t="s">
        <v>2083</v>
      </c>
      <c r="C2481" s="77">
        <v>47103</v>
      </c>
      <c r="D2481" s="78">
        <v>99944</v>
      </c>
      <c r="E2481" s="76" t="s">
        <v>2</v>
      </c>
      <c r="F2481" s="79">
        <v>0.71600000000000008</v>
      </c>
    </row>
    <row r="2482" spans="1:6" x14ac:dyDescent="0.25">
      <c r="A2482" s="80" t="s">
        <v>2097</v>
      </c>
      <c r="B2482" s="81" t="s">
        <v>2083</v>
      </c>
      <c r="C2482" s="82">
        <v>47105</v>
      </c>
      <c r="D2482" s="83">
        <v>28940</v>
      </c>
      <c r="E2482" s="81" t="s">
        <v>468</v>
      </c>
      <c r="F2482" s="84">
        <v>0.71279999999999999</v>
      </c>
    </row>
    <row r="2483" spans="1:6" x14ac:dyDescent="0.25">
      <c r="A2483" s="75" t="s">
        <v>2098</v>
      </c>
      <c r="B2483" s="76" t="s">
        <v>2083</v>
      </c>
      <c r="C2483" s="77">
        <v>47107</v>
      </c>
      <c r="D2483" s="78">
        <v>99944</v>
      </c>
      <c r="E2483" s="76" t="s">
        <v>2</v>
      </c>
      <c r="F2483" s="79">
        <v>0.71600000000000008</v>
      </c>
    </row>
    <row r="2484" spans="1:6" x14ac:dyDescent="0.25">
      <c r="A2484" s="80" t="s">
        <v>2099</v>
      </c>
      <c r="B2484" s="81" t="s">
        <v>2083</v>
      </c>
      <c r="C2484" s="82">
        <v>47109</v>
      </c>
      <c r="D2484" s="83">
        <v>99944</v>
      </c>
      <c r="E2484" s="81" t="s">
        <v>2</v>
      </c>
      <c r="F2484" s="84">
        <v>0.71600000000000008</v>
      </c>
    </row>
    <row r="2485" spans="1:6" x14ac:dyDescent="0.25">
      <c r="A2485" s="75" t="s">
        <v>607</v>
      </c>
      <c r="B2485" s="76" t="s">
        <v>2083</v>
      </c>
      <c r="C2485" s="77">
        <v>47111</v>
      </c>
      <c r="D2485" s="78">
        <v>34980</v>
      </c>
      <c r="E2485" s="76" t="s">
        <v>468</v>
      </c>
      <c r="F2485" s="79">
        <v>0.87209999999999999</v>
      </c>
    </row>
    <row r="2486" spans="1:6" x14ac:dyDescent="0.25">
      <c r="A2486" s="80" t="s">
        <v>608</v>
      </c>
      <c r="B2486" s="81" t="s">
        <v>2083</v>
      </c>
      <c r="C2486" s="82">
        <v>47113</v>
      </c>
      <c r="D2486" s="83">
        <v>27180</v>
      </c>
      <c r="E2486" s="81" t="s">
        <v>468</v>
      </c>
      <c r="F2486" s="84">
        <v>0.73370000000000002</v>
      </c>
    </row>
    <row r="2487" spans="1:6" x14ac:dyDescent="0.25">
      <c r="A2487" s="75" t="s">
        <v>610</v>
      </c>
      <c r="B2487" s="76" t="s">
        <v>2083</v>
      </c>
      <c r="C2487" s="77">
        <v>47115</v>
      </c>
      <c r="D2487" s="78">
        <v>16860</v>
      </c>
      <c r="E2487" s="76" t="s">
        <v>468</v>
      </c>
      <c r="F2487" s="79">
        <v>0.85530000000000006</v>
      </c>
    </row>
    <row r="2488" spans="1:6" x14ac:dyDescent="0.25">
      <c r="A2488" s="80" t="s">
        <v>611</v>
      </c>
      <c r="B2488" s="81" t="s">
        <v>2083</v>
      </c>
      <c r="C2488" s="82">
        <v>47117</v>
      </c>
      <c r="D2488" s="83">
        <v>99944</v>
      </c>
      <c r="E2488" s="81" t="s">
        <v>2</v>
      </c>
      <c r="F2488" s="84">
        <v>0.71600000000000008</v>
      </c>
    </row>
    <row r="2489" spans="1:6" x14ac:dyDescent="0.25">
      <c r="A2489" s="75" t="s">
        <v>2100</v>
      </c>
      <c r="B2489" s="76" t="s">
        <v>2083</v>
      </c>
      <c r="C2489" s="77">
        <v>47119</v>
      </c>
      <c r="D2489" s="78">
        <v>34980</v>
      </c>
      <c r="E2489" s="76" t="s">
        <v>468</v>
      </c>
      <c r="F2489" s="79">
        <v>0.87209999999999999</v>
      </c>
    </row>
    <row r="2490" spans="1:6" x14ac:dyDescent="0.25">
      <c r="A2490" s="80" t="s">
        <v>1906</v>
      </c>
      <c r="B2490" s="81" t="s">
        <v>2083</v>
      </c>
      <c r="C2490" s="82">
        <v>47121</v>
      </c>
      <c r="D2490" s="83">
        <v>99944</v>
      </c>
      <c r="E2490" s="81" t="s">
        <v>2</v>
      </c>
      <c r="F2490" s="84">
        <v>0.71600000000000008</v>
      </c>
    </row>
    <row r="2491" spans="1:6" x14ac:dyDescent="0.25">
      <c r="A2491" s="75" t="s">
        <v>613</v>
      </c>
      <c r="B2491" s="76" t="s">
        <v>2083</v>
      </c>
      <c r="C2491" s="77">
        <v>47123</v>
      </c>
      <c r="D2491" s="78">
        <v>99944</v>
      </c>
      <c r="E2491" s="76" t="s">
        <v>467</v>
      </c>
      <c r="F2491" s="79">
        <v>0.71600000000000008</v>
      </c>
    </row>
    <row r="2492" spans="1:6" x14ac:dyDescent="0.25">
      <c r="A2492" s="80" t="s">
        <v>614</v>
      </c>
      <c r="B2492" s="81" t="s">
        <v>2083</v>
      </c>
      <c r="C2492" s="82">
        <v>47125</v>
      </c>
      <c r="D2492" s="83">
        <v>17300</v>
      </c>
      <c r="E2492" s="81" t="s">
        <v>468</v>
      </c>
      <c r="F2492" s="84">
        <v>0.7399</v>
      </c>
    </row>
    <row r="2493" spans="1:6" x14ac:dyDescent="0.25">
      <c r="A2493" s="75" t="s">
        <v>1825</v>
      </c>
      <c r="B2493" s="76" t="s">
        <v>2083</v>
      </c>
      <c r="C2493" s="77">
        <v>47127</v>
      </c>
      <c r="D2493" s="78">
        <v>99944</v>
      </c>
      <c r="E2493" s="76" t="s">
        <v>2</v>
      </c>
      <c r="F2493" s="79">
        <v>0.71600000000000008</v>
      </c>
    </row>
    <row r="2494" spans="1:6" x14ac:dyDescent="0.25">
      <c r="A2494" s="80" t="s">
        <v>615</v>
      </c>
      <c r="B2494" s="81" t="s">
        <v>2083</v>
      </c>
      <c r="C2494" s="82">
        <v>47129</v>
      </c>
      <c r="D2494" s="83">
        <v>28940</v>
      </c>
      <c r="E2494" s="81" t="s">
        <v>468</v>
      </c>
      <c r="F2494" s="84">
        <v>0.71279999999999999</v>
      </c>
    </row>
    <row r="2495" spans="1:6" x14ac:dyDescent="0.25">
      <c r="A2495" s="75" t="s">
        <v>2101</v>
      </c>
      <c r="B2495" s="76" t="s">
        <v>2083</v>
      </c>
      <c r="C2495" s="77">
        <v>47131</v>
      </c>
      <c r="D2495" s="78">
        <v>99944</v>
      </c>
      <c r="E2495" s="76" t="s">
        <v>2</v>
      </c>
      <c r="F2495" s="79">
        <v>0.71600000000000008</v>
      </c>
    </row>
    <row r="2496" spans="1:6" x14ac:dyDescent="0.25">
      <c r="A2496" s="80" t="s">
        <v>2102</v>
      </c>
      <c r="B2496" s="81" t="s">
        <v>2083</v>
      </c>
      <c r="C2496" s="82">
        <v>47133</v>
      </c>
      <c r="D2496" s="83">
        <v>99944</v>
      </c>
      <c r="E2496" s="81" t="s">
        <v>2</v>
      </c>
      <c r="F2496" s="84">
        <v>0.71600000000000008</v>
      </c>
    </row>
    <row r="2497" spans="1:6" x14ac:dyDescent="0.25">
      <c r="A2497" s="75" t="s">
        <v>616</v>
      </c>
      <c r="B2497" s="76" t="s">
        <v>2083</v>
      </c>
      <c r="C2497" s="77">
        <v>47135</v>
      </c>
      <c r="D2497" s="78">
        <v>99944</v>
      </c>
      <c r="E2497" s="76" t="s">
        <v>2</v>
      </c>
      <c r="F2497" s="79">
        <v>0.71600000000000008</v>
      </c>
    </row>
    <row r="2498" spans="1:6" x14ac:dyDescent="0.25">
      <c r="A2498" s="80" t="s">
        <v>2103</v>
      </c>
      <c r="B2498" s="81" t="s">
        <v>2083</v>
      </c>
      <c r="C2498" s="82">
        <v>47137</v>
      </c>
      <c r="D2498" s="83">
        <v>99944</v>
      </c>
      <c r="E2498" s="81" t="s">
        <v>2</v>
      </c>
      <c r="F2498" s="84">
        <v>0.71600000000000008</v>
      </c>
    </row>
    <row r="2499" spans="1:6" x14ac:dyDescent="0.25">
      <c r="A2499" s="75" t="s">
        <v>718</v>
      </c>
      <c r="B2499" s="76" t="s">
        <v>2083</v>
      </c>
      <c r="C2499" s="77">
        <v>47139</v>
      </c>
      <c r="D2499" s="78">
        <v>17420</v>
      </c>
      <c r="E2499" s="76" t="s">
        <v>468</v>
      </c>
      <c r="F2499" s="79">
        <v>0.73930000000000007</v>
      </c>
    </row>
    <row r="2500" spans="1:6" x14ac:dyDescent="0.25">
      <c r="A2500" s="80" t="s">
        <v>902</v>
      </c>
      <c r="B2500" s="81" t="s">
        <v>2083</v>
      </c>
      <c r="C2500" s="82">
        <v>47141</v>
      </c>
      <c r="D2500" s="83">
        <v>99944</v>
      </c>
      <c r="E2500" s="81" t="s">
        <v>2</v>
      </c>
      <c r="F2500" s="84">
        <v>0.71600000000000008</v>
      </c>
    </row>
    <row r="2501" spans="1:6" x14ac:dyDescent="0.25">
      <c r="A2501" s="75" t="s">
        <v>2104</v>
      </c>
      <c r="B2501" s="76" t="s">
        <v>2083</v>
      </c>
      <c r="C2501" s="77">
        <v>47143</v>
      </c>
      <c r="D2501" s="78">
        <v>99944</v>
      </c>
      <c r="E2501" s="76" t="s">
        <v>467</v>
      </c>
      <c r="F2501" s="79">
        <v>0.71600000000000008</v>
      </c>
    </row>
    <row r="2502" spans="1:6" x14ac:dyDescent="0.25">
      <c r="A2502" s="80" t="s">
        <v>2105</v>
      </c>
      <c r="B2502" s="81" t="s">
        <v>2083</v>
      </c>
      <c r="C2502" s="82">
        <v>47145</v>
      </c>
      <c r="D2502" s="83">
        <v>28940</v>
      </c>
      <c r="E2502" s="81" t="s">
        <v>468</v>
      </c>
      <c r="F2502" s="84">
        <v>0.71279999999999999</v>
      </c>
    </row>
    <row r="2503" spans="1:6" x14ac:dyDescent="0.25">
      <c r="A2503" s="75" t="s">
        <v>1321</v>
      </c>
      <c r="B2503" s="76" t="s">
        <v>2083</v>
      </c>
      <c r="C2503" s="77">
        <v>47147</v>
      </c>
      <c r="D2503" s="78">
        <v>34980</v>
      </c>
      <c r="E2503" s="76" t="s">
        <v>468</v>
      </c>
      <c r="F2503" s="79">
        <v>0.87209999999999999</v>
      </c>
    </row>
    <row r="2504" spans="1:6" x14ac:dyDescent="0.25">
      <c r="A2504" s="80" t="s">
        <v>1837</v>
      </c>
      <c r="B2504" s="81" t="s">
        <v>2083</v>
      </c>
      <c r="C2504" s="82">
        <v>47149</v>
      </c>
      <c r="D2504" s="83">
        <v>34980</v>
      </c>
      <c r="E2504" s="81" t="s">
        <v>468</v>
      </c>
      <c r="F2504" s="84">
        <v>0.87209999999999999</v>
      </c>
    </row>
    <row r="2505" spans="1:6" x14ac:dyDescent="0.25">
      <c r="A2505" s="75" t="s">
        <v>724</v>
      </c>
      <c r="B2505" s="76" t="s">
        <v>2083</v>
      </c>
      <c r="C2505" s="77">
        <v>47151</v>
      </c>
      <c r="D2505" s="78">
        <v>99944</v>
      </c>
      <c r="E2505" s="76" t="s">
        <v>2</v>
      </c>
      <c r="F2505" s="79">
        <v>0.71600000000000008</v>
      </c>
    </row>
    <row r="2506" spans="1:6" x14ac:dyDescent="0.25">
      <c r="A2506" s="80" t="s">
        <v>2106</v>
      </c>
      <c r="B2506" s="81" t="s">
        <v>2083</v>
      </c>
      <c r="C2506" s="82">
        <v>47153</v>
      </c>
      <c r="D2506" s="83">
        <v>16860</v>
      </c>
      <c r="E2506" s="81" t="s">
        <v>468</v>
      </c>
      <c r="F2506" s="84">
        <v>0.85530000000000006</v>
      </c>
    </row>
    <row r="2507" spans="1:6" x14ac:dyDescent="0.25">
      <c r="A2507" s="75" t="s">
        <v>727</v>
      </c>
      <c r="B2507" s="76" t="s">
        <v>2083</v>
      </c>
      <c r="C2507" s="77">
        <v>47155</v>
      </c>
      <c r="D2507" s="78">
        <v>99944</v>
      </c>
      <c r="E2507" s="76" t="s">
        <v>467</v>
      </c>
      <c r="F2507" s="79">
        <v>0.71600000000000008</v>
      </c>
    </row>
    <row r="2508" spans="1:6" x14ac:dyDescent="0.25">
      <c r="A2508" s="80" t="s">
        <v>622</v>
      </c>
      <c r="B2508" s="81" t="s">
        <v>2083</v>
      </c>
      <c r="C2508" s="82">
        <v>47157</v>
      </c>
      <c r="D2508" s="83">
        <v>32820</v>
      </c>
      <c r="E2508" s="81" t="s">
        <v>468</v>
      </c>
      <c r="F2508" s="84">
        <v>0.85000000000000009</v>
      </c>
    </row>
    <row r="2509" spans="1:6" x14ac:dyDescent="0.25">
      <c r="A2509" s="75" t="s">
        <v>1261</v>
      </c>
      <c r="B2509" s="76" t="s">
        <v>2083</v>
      </c>
      <c r="C2509" s="77">
        <v>47159</v>
      </c>
      <c r="D2509" s="78">
        <v>34980</v>
      </c>
      <c r="E2509" s="76" t="s">
        <v>468</v>
      </c>
      <c r="F2509" s="79">
        <v>0.87209999999999999</v>
      </c>
    </row>
    <row r="2510" spans="1:6" x14ac:dyDescent="0.25">
      <c r="A2510" s="80" t="s">
        <v>998</v>
      </c>
      <c r="B2510" s="81" t="s">
        <v>2083</v>
      </c>
      <c r="C2510" s="82">
        <v>47161</v>
      </c>
      <c r="D2510" s="83">
        <v>17300</v>
      </c>
      <c r="E2510" s="81" t="s">
        <v>468</v>
      </c>
      <c r="F2510" s="84">
        <v>0.7399</v>
      </c>
    </row>
    <row r="2511" spans="1:6" x14ac:dyDescent="0.25">
      <c r="A2511" s="75" t="s">
        <v>1149</v>
      </c>
      <c r="B2511" s="76" t="s">
        <v>2083</v>
      </c>
      <c r="C2511" s="77">
        <v>47163</v>
      </c>
      <c r="D2511" s="78">
        <v>28700</v>
      </c>
      <c r="E2511" s="76" t="s">
        <v>468</v>
      </c>
      <c r="F2511" s="79">
        <v>0.69879999999999998</v>
      </c>
    </row>
    <row r="2512" spans="1:6" x14ac:dyDescent="0.25">
      <c r="A2512" s="80" t="s">
        <v>1265</v>
      </c>
      <c r="B2512" s="81" t="s">
        <v>2083</v>
      </c>
      <c r="C2512" s="82">
        <v>47165</v>
      </c>
      <c r="D2512" s="83">
        <v>34980</v>
      </c>
      <c r="E2512" s="81" t="s">
        <v>468</v>
      </c>
      <c r="F2512" s="84">
        <v>0.87209999999999999</v>
      </c>
    </row>
    <row r="2513" spans="1:6" x14ac:dyDescent="0.25">
      <c r="A2513" s="75" t="s">
        <v>1152</v>
      </c>
      <c r="B2513" s="76" t="s">
        <v>2083</v>
      </c>
      <c r="C2513" s="77">
        <v>47167</v>
      </c>
      <c r="D2513" s="78">
        <v>32820</v>
      </c>
      <c r="E2513" s="76" t="s">
        <v>468</v>
      </c>
      <c r="F2513" s="79">
        <v>0.85000000000000009</v>
      </c>
    </row>
    <row r="2514" spans="1:6" x14ac:dyDescent="0.25">
      <c r="A2514" s="80" t="s">
        <v>2107</v>
      </c>
      <c r="B2514" s="81" t="s">
        <v>2083</v>
      </c>
      <c r="C2514" s="82">
        <v>47169</v>
      </c>
      <c r="D2514" s="83">
        <v>34980</v>
      </c>
      <c r="E2514" s="81" t="s">
        <v>468</v>
      </c>
      <c r="F2514" s="84">
        <v>0.87209999999999999</v>
      </c>
    </row>
    <row r="2515" spans="1:6" x14ac:dyDescent="0.25">
      <c r="A2515" s="75" t="s">
        <v>2108</v>
      </c>
      <c r="B2515" s="76" t="s">
        <v>2083</v>
      </c>
      <c r="C2515" s="77">
        <v>47171</v>
      </c>
      <c r="D2515" s="78">
        <v>27740</v>
      </c>
      <c r="E2515" s="76" t="s">
        <v>468</v>
      </c>
      <c r="F2515" s="79">
        <v>0.69630000000000003</v>
      </c>
    </row>
    <row r="2516" spans="1:6" x14ac:dyDescent="0.25">
      <c r="A2516" s="80" t="s">
        <v>730</v>
      </c>
      <c r="B2516" s="81" t="s">
        <v>2083</v>
      </c>
      <c r="C2516" s="82">
        <v>47173</v>
      </c>
      <c r="D2516" s="83">
        <v>28940</v>
      </c>
      <c r="E2516" s="81" t="s">
        <v>468</v>
      </c>
      <c r="F2516" s="84">
        <v>0.71279999999999999</v>
      </c>
    </row>
    <row r="2517" spans="1:6" x14ac:dyDescent="0.25">
      <c r="A2517" s="75" t="s">
        <v>731</v>
      </c>
      <c r="B2517" s="76" t="s">
        <v>2083</v>
      </c>
      <c r="C2517" s="77">
        <v>47175</v>
      </c>
      <c r="D2517" s="78">
        <v>99944</v>
      </c>
      <c r="E2517" s="76" t="s">
        <v>2</v>
      </c>
      <c r="F2517" s="79">
        <v>0.71600000000000008</v>
      </c>
    </row>
    <row r="2518" spans="1:6" x14ac:dyDescent="0.25">
      <c r="A2518" s="80" t="s">
        <v>1014</v>
      </c>
      <c r="B2518" s="81" t="s">
        <v>2083</v>
      </c>
      <c r="C2518" s="82">
        <v>47177</v>
      </c>
      <c r="D2518" s="83">
        <v>99944</v>
      </c>
      <c r="E2518" s="81" t="s">
        <v>2</v>
      </c>
      <c r="F2518" s="84">
        <v>0.71600000000000008</v>
      </c>
    </row>
    <row r="2519" spans="1:6" x14ac:dyDescent="0.25">
      <c r="A2519" s="75" t="s">
        <v>628</v>
      </c>
      <c r="B2519" s="76" t="s">
        <v>2083</v>
      </c>
      <c r="C2519" s="77">
        <v>47179</v>
      </c>
      <c r="D2519" s="78">
        <v>27740</v>
      </c>
      <c r="E2519" s="76" t="s">
        <v>468</v>
      </c>
      <c r="F2519" s="79">
        <v>0.69630000000000003</v>
      </c>
    </row>
    <row r="2520" spans="1:6" x14ac:dyDescent="0.25">
      <c r="A2520" s="80" t="s">
        <v>1015</v>
      </c>
      <c r="B2520" s="81" t="s">
        <v>2083</v>
      </c>
      <c r="C2520" s="82">
        <v>47181</v>
      </c>
      <c r="D2520" s="83">
        <v>99944</v>
      </c>
      <c r="E2520" s="81" t="s">
        <v>2</v>
      </c>
      <c r="F2520" s="84">
        <v>0.71600000000000008</v>
      </c>
    </row>
    <row r="2521" spans="1:6" x14ac:dyDescent="0.25">
      <c r="A2521" s="75" t="s">
        <v>2109</v>
      </c>
      <c r="B2521" s="76" t="s">
        <v>2083</v>
      </c>
      <c r="C2521" s="77">
        <v>47183</v>
      </c>
      <c r="D2521" s="78">
        <v>99944</v>
      </c>
      <c r="E2521" s="76" t="s">
        <v>2</v>
      </c>
      <c r="F2521" s="79">
        <v>0.71600000000000008</v>
      </c>
    </row>
    <row r="2522" spans="1:6" x14ac:dyDescent="0.25">
      <c r="A2522" s="80" t="s">
        <v>732</v>
      </c>
      <c r="B2522" s="81" t="s">
        <v>2083</v>
      </c>
      <c r="C2522" s="82">
        <v>47185</v>
      </c>
      <c r="D2522" s="83">
        <v>99944</v>
      </c>
      <c r="E2522" s="81" t="s">
        <v>2</v>
      </c>
      <c r="F2522" s="84">
        <v>0.71600000000000008</v>
      </c>
    </row>
    <row r="2523" spans="1:6" x14ac:dyDescent="0.25">
      <c r="A2523" s="75" t="s">
        <v>1114</v>
      </c>
      <c r="B2523" s="76" t="s">
        <v>2083</v>
      </c>
      <c r="C2523" s="77">
        <v>47187</v>
      </c>
      <c r="D2523" s="78">
        <v>34980</v>
      </c>
      <c r="E2523" s="76" t="s">
        <v>468</v>
      </c>
      <c r="F2523" s="79">
        <v>0.87209999999999999</v>
      </c>
    </row>
    <row r="2524" spans="1:6" x14ac:dyDescent="0.25">
      <c r="A2524" s="80" t="s">
        <v>1270</v>
      </c>
      <c r="B2524" s="81" t="s">
        <v>2083</v>
      </c>
      <c r="C2524" s="82">
        <v>47189</v>
      </c>
      <c r="D2524" s="83">
        <v>34980</v>
      </c>
      <c r="E2524" s="81" t="s">
        <v>468</v>
      </c>
      <c r="F2524" s="84">
        <v>0.87209999999999999</v>
      </c>
    </row>
    <row r="2525" spans="1:6" x14ac:dyDescent="0.25">
      <c r="A2525" s="75" t="s">
        <v>1206</v>
      </c>
      <c r="B2525" s="76" t="s">
        <v>2110</v>
      </c>
      <c r="C2525" s="77">
        <v>48001</v>
      </c>
      <c r="D2525" s="78">
        <v>99945</v>
      </c>
      <c r="E2525" s="76" t="s">
        <v>2</v>
      </c>
      <c r="F2525" s="79">
        <v>0.81880000000000008</v>
      </c>
    </row>
    <row r="2526" spans="1:6" x14ac:dyDescent="0.25">
      <c r="A2526" s="80" t="s">
        <v>2111</v>
      </c>
      <c r="B2526" s="81" t="s">
        <v>2110</v>
      </c>
      <c r="C2526" s="82">
        <v>48003</v>
      </c>
      <c r="D2526" s="83">
        <v>99945</v>
      </c>
      <c r="E2526" s="81" t="s">
        <v>2</v>
      </c>
      <c r="F2526" s="84">
        <v>0.81880000000000008</v>
      </c>
    </row>
    <row r="2527" spans="1:6" x14ac:dyDescent="0.25">
      <c r="A2527" s="75" t="s">
        <v>2112</v>
      </c>
      <c r="B2527" s="76" t="s">
        <v>2110</v>
      </c>
      <c r="C2527" s="77">
        <v>48005</v>
      </c>
      <c r="D2527" s="78">
        <v>99945</v>
      </c>
      <c r="E2527" s="76" t="s">
        <v>2</v>
      </c>
      <c r="F2527" s="79">
        <v>0.81880000000000008</v>
      </c>
    </row>
    <row r="2528" spans="1:6" x14ac:dyDescent="0.25">
      <c r="A2528" s="80" t="s">
        <v>2113</v>
      </c>
      <c r="B2528" s="81" t="s">
        <v>2110</v>
      </c>
      <c r="C2528" s="82">
        <v>48007</v>
      </c>
      <c r="D2528" s="83">
        <v>99945</v>
      </c>
      <c r="E2528" s="81" t="s">
        <v>467</v>
      </c>
      <c r="F2528" s="84">
        <v>0.81880000000000008</v>
      </c>
    </row>
    <row r="2529" spans="1:6" x14ac:dyDescent="0.25">
      <c r="A2529" s="75" t="s">
        <v>2114</v>
      </c>
      <c r="B2529" s="76" t="s">
        <v>2110</v>
      </c>
      <c r="C2529" s="77">
        <v>48009</v>
      </c>
      <c r="D2529" s="78">
        <v>48660</v>
      </c>
      <c r="E2529" s="76" t="s">
        <v>468</v>
      </c>
      <c r="F2529" s="79">
        <v>0.88780000000000003</v>
      </c>
    </row>
    <row r="2530" spans="1:6" x14ac:dyDescent="0.25">
      <c r="A2530" s="80" t="s">
        <v>1982</v>
      </c>
      <c r="B2530" s="81" t="s">
        <v>2110</v>
      </c>
      <c r="C2530" s="82">
        <v>48011</v>
      </c>
      <c r="D2530" s="83">
        <v>11100</v>
      </c>
      <c r="E2530" s="81" t="s">
        <v>468</v>
      </c>
      <c r="F2530" s="84">
        <v>0.80669999999999997</v>
      </c>
    </row>
    <row r="2531" spans="1:6" x14ac:dyDescent="0.25">
      <c r="A2531" s="75" t="s">
        <v>2115</v>
      </c>
      <c r="B2531" s="76" t="s">
        <v>2110</v>
      </c>
      <c r="C2531" s="77">
        <v>48013</v>
      </c>
      <c r="D2531" s="78">
        <v>41700</v>
      </c>
      <c r="E2531" s="76" t="s">
        <v>468</v>
      </c>
      <c r="F2531" s="79">
        <v>0.84609999999999996</v>
      </c>
    </row>
    <row r="2532" spans="1:6" x14ac:dyDescent="0.25">
      <c r="A2532" s="80" t="s">
        <v>2116</v>
      </c>
      <c r="B2532" s="81" t="s">
        <v>2110</v>
      </c>
      <c r="C2532" s="82">
        <v>48015</v>
      </c>
      <c r="D2532" s="83">
        <v>26420</v>
      </c>
      <c r="E2532" s="81" t="s">
        <v>468</v>
      </c>
      <c r="F2532" s="84">
        <v>0.99250000000000005</v>
      </c>
    </row>
    <row r="2533" spans="1:6" x14ac:dyDescent="0.25">
      <c r="A2533" s="75" t="s">
        <v>2117</v>
      </c>
      <c r="B2533" s="76" t="s">
        <v>2110</v>
      </c>
      <c r="C2533" s="77">
        <v>48017</v>
      </c>
      <c r="D2533" s="78">
        <v>99945</v>
      </c>
      <c r="E2533" s="76" t="s">
        <v>2</v>
      </c>
      <c r="F2533" s="79">
        <v>0.81880000000000008</v>
      </c>
    </row>
    <row r="2534" spans="1:6" x14ac:dyDescent="0.25">
      <c r="A2534" s="80" t="s">
        <v>2118</v>
      </c>
      <c r="B2534" s="81" t="s">
        <v>2110</v>
      </c>
      <c r="C2534" s="82">
        <v>48019</v>
      </c>
      <c r="D2534" s="83">
        <v>41700</v>
      </c>
      <c r="E2534" s="81" t="s">
        <v>468</v>
      </c>
      <c r="F2534" s="84">
        <v>0.84609999999999996</v>
      </c>
    </row>
    <row r="2535" spans="1:6" x14ac:dyDescent="0.25">
      <c r="A2535" s="75" t="s">
        <v>2119</v>
      </c>
      <c r="B2535" s="76" t="s">
        <v>2110</v>
      </c>
      <c r="C2535" s="77">
        <v>48021</v>
      </c>
      <c r="D2535" s="78">
        <v>12420</v>
      </c>
      <c r="E2535" s="76" t="s">
        <v>468</v>
      </c>
      <c r="F2535" s="79">
        <v>0.95179999999999998</v>
      </c>
    </row>
    <row r="2536" spans="1:6" x14ac:dyDescent="0.25">
      <c r="A2536" s="80" t="s">
        <v>2120</v>
      </c>
      <c r="B2536" s="81" t="s">
        <v>2110</v>
      </c>
      <c r="C2536" s="82">
        <v>48023</v>
      </c>
      <c r="D2536" s="83">
        <v>99945</v>
      </c>
      <c r="E2536" s="81" t="s">
        <v>2</v>
      </c>
      <c r="F2536" s="84">
        <v>0.81880000000000008</v>
      </c>
    </row>
    <row r="2537" spans="1:6" x14ac:dyDescent="0.25">
      <c r="A2537" s="75" t="s">
        <v>2121</v>
      </c>
      <c r="B2537" s="76" t="s">
        <v>2110</v>
      </c>
      <c r="C2537" s="77">
        <v>48025</v>
      </c>
      <c r="D2537" s="78">
        <v>99945</v>
      </c>
      <c r="E2537" s="76" t="s">
        <v>2</v>
      </c>
      <c r="F2537" s="79">
        <v>0.81880000000000008</v>
      </c>
    </row>
    <row r="2538" spans="1:6" x14ac:dyDescent="0.25">
      <c r="A2538" s="80" t="s">
        <v>1277</v>
      </c>
      <c r="B2538" s="81" t="s">
        <v>2110</v>
      </c>
      <c r="C2538" s="82">
        <v>48027</v>
      </c>
      <c r="D2538" s="83">
        <v>28660</v>
      </c>
      <c r="E2538" s="81" t="s">
        <v>468</v>
      </c>
      <c r="F2538" s="84">
        <v>0.92820000000000003</v>
      </c>
    </row>
    <row r="2539" spans="1:6" x14ac:dyDescent="0.25">
      <c r="A2539" s="75" t="s">
        <v>2122</v>
      </c>
      <c r="B2539" s="76" t="s">
        <v>2110</v>
      </c>
      <c r="C2539" s="77">
        <v>48029</v>
      </c>
      <c r="D2539" s="78">
        <v>41700</v>
      </c>
      <c r="E2539" s="76" t="s">
        <v>468</v>
      </c>
      <c r="F2539" s="79">
        <v>0.84609999999999996</v>
      </c>
    </row>
    <row r="2540" spans="1:6" x14ac:dyDescent="0.25">
      <c r="A2540" s="80" t="s">
        <v>2123</v>
      </c>
      <c r="B2540" s="81" t="s">
        <v>2110</v>
      </c>
      <c r="C2540" s="82">
        <v>48031</v>
      </c>
      <c r="D2540" s="83">
        <v>99945</v>
      </c>
      <c r="E2540" s="81" t="s">
        <v>2</v>
      </c>
      <c r="F2540" s="84">
        <v>0.81880000000000008</v>
      </c>
    </row>
    <row r="2541" spans="1:6" x14ac:dyDescent="0.25">
      <c r="A2541" s="75" t="s">
        <v>2124</v>
      </c>
      <c r="B2541" s="76" t="s">
        <v>2110</v>
      </c>
      <c r="C2541" s="77">
        <v>48033</v>
      </c>
      <c r="D2541" s="78">
        <v>99945</v>
      </c>
      <c r="E2541" s="76" t="s">
        <v>2</v>
      </c>
      <c r="F2541" s="79">
        <v>0.81880000000000008</v>
      </c>
    </row>
    <row r="2542" spans="1:6" x14ac:dyDescent="0.25">
      <c r="A2542" s="80" t="s">
        <v>2125</v>
      </c>
      <c r="B2542" s="81" t="s">
        <v>2110</v>
      </c>
      <c r="C2542" s="82">
        <v>48035</v>
      </c>
      <c r="D2542" s="83">
        <v>99945</v>
      </c>
      <c r="E2542" s="81" t="s">
        <v>467</v>
      </c>
      <c r="F2542" s="84">
        <v>0.81880000000000008</v>
      </c>
    </row>
    <row r="2543" spans="1:6" x14ac:dyDescent="0.25">
      <c r="A2543" s="75" t="s">
        <v>2126</v>
      </c>
      <c r="B2543" s="76" t="s">
        <v>2110</v>
      </c>
      <c r="C2543" s="77">
        <v>48037</v>
      </c>
      <c r="D2543" s="78">
        <v>45500</v>
      </c>
      <c r="E2543" s="76" t="s">
        <v>468</v>
      </c>
      <c r="F2543" s="79">
        <v>0.83809999999999996</v>
      </c>
    </row>
    <row r="2544" spans="1:6" x14ac:dyDescent="0.25">
      <c r="A2544" s="80" t="s">
        <v>2127</v>
      </c>
      <c r="B2544" s="81" t="s">
        <v>2110</v>
      </c>
      <c r="C2544" s="82">
        <v>48039</v>
      </c>
      <c r="D2544" s="83">
        <v>26420</v>
      </c>
      <c r="E2544" s="81" t="s">
        <v>468</v>
      </c>
      <c r="F2544" s="84">
        <v>0.99250000000000005</v>
      </c>
    </row>
    <row r="2545" spans="1:6" x14ac:dyDescent="0.25">
      <c r="A2545" s="75" t="s">
        <v>2128</v>
      </c>
      <c r="B2545" s="76" t="s">
        <v>2110</v>
      </c>
      <c r="C2545" s="77">
        <v>48041</v>
      </c>
      <c r="D2545" s="78">
        <v>17780</v>
      </c>
      <c r="E2545" s="76" t="s">
        <v>468</v>
      </c>
      <c r="F2545" s="79">
        <v>0.83489999999999998</v>
      </c>
    </row>
    <row r="2546" spans="1:6" x14ac:dyDescent="0.25">
      <c r="A2546" s="80" t="s">
        <v>2129</v>
      </c>
      <c r="B2546" s="81" t="s">
        <v>2110</v>
      </c>
      <c r="C2546" s="82">
        <v>48043</v>
      </c>
      <c r="D2546" s="83">
        <v>99945</v>
      </c>
      <c r="E2546" s="81" t="s">
        <v>466</v>
      </c>
      <c r="F2546" s="84">
        <v>0.81880000000000008</v>
      </c>
    </row>
    <row r="2547" spans="1:6" x14ac:dyDescent="0.25">
      <c r="A2547" s="75" t="s">
        <v>2130</v>
      </c>
      <c r="B2547" s="76" t="s">
        <v>2110</v>
      </c>
      <c r="C2547" s="77">
        <v>48045</v>
      </c>
      <c r="D2547" s="78">
        <v>99945</v>
      </c>
      <c r="E2547" s="76" t="s">
        <v>2</v>
      </c>
      <c r="F2547" s="79">
        <v>0.81880000000000008</v>
      </c>
    </row>
    <row r="2548" spans="1:6" x14ac:dyDescent="0.25">
      <c r="A2548" s="80" t="s">
        <v>924</v>
      </c>
      <c r="B2548" s="81" t="s">
        <v>2110</v>
      </c>
      <c r="C2548" s="82">
        <v>48047</v>
      </c>
      <c r="D2548" s="83">
        <v>99945</v>
      </c>
      <c r="E2548" s="81" t="s">
        <v>2</v>
      </c>
      <c r="F2548" s="84">
        <v>0.81880000000000008</v>
      </c>
    </row>
    <row r="2549" spans="1:6" x14ac:dyDescent="0.25">
      <c r="A2549" s="75" t="s">
        <v>1065</v>
      </c>
      <c r="B2549" s="76" t="s">
        <v>2110</v>
      </c>
      <c r="C2549" s="77">
        <v>48049</v>
      </c>
      <c r="D2549" s="78">
        <v>99945</v>
      </c>
      <c r="E2549" s="76" t="s">
        <v>2</v>
      </c>
      <c r="F2549" s="79">
        <v>0.81880000000000008</v>
      </c>
    </row>
    <row r="2550" spans="1:6" x14ac:dyDescent="0.25">
      <c r="A2550" s="80" t="s">
        <v>2131</v>
      </c>
      <c r="B2550" s="81" t="s">
        <v>2110</v>
      </c>
      <c r="C2550" s="82">
        <v>48051</v>
      </c>
      <c r="D2550" s="83">
        <v>17780</v>
      </c>
      <c r="E2550" s="81" t="s">
        <v>468</v>
      </c>
      <c r="F2550" s="84">
        <v>0.83489999999999998</v>
      </c>
    </row>
    <row r="2551" spans="1:6" x14ac:dyDescent="0.25">
      <c r="A2551" s="75" t="s">
        <v>2132</v>
      </c>
      <c r="B2551" s="76" t="s">
        <v>2110</v>
      </c>
      <c r="C2551" s="77">
        <v>48053</v>
      </c>
      <c r="D2551" s="78">
        <v>99945</v>
      </c>
      <c r="E2551" s="76" t="s">
        <v>2</v>
      </c>
      <c r="F2551" s="79">
        <v>0.81880000000000008</v>
      </c>
    </row>
    <row r="2552" spans="1:6" x14ac:dyDescent="0.25">
      <c r="A2552" s="80" t="s">
        <v>1284</v>
      </c>
      <c r="B2552" s="81" t="s">
        <v>2110</v>
      </c>
      <c r="C2552" s="82">
        <v>48055</v>
      </c>
      <c r="D2552" s="83">
        <v>12420</v>
      </c>
      <c r="E2552" s="81" t="s">
        <v>468</v>
      </c>
      <c r="F2552" s="84">
        <v>0.95179999999999998</v>
      </c>
    </row>
    <row r="2553" spans="1:6" x14ac:dyDescent="0.25">
      <c r="A2553" s="75" t="s">
        <v>571</v>
      </c>
      <c r="B2553" s="76" t="s">
        <v>2110</v>
      </c>
      <c r="C2553" s="77">
        <v>48057</v>
      </c>
      <c r="D2553" s="78">
        <v>99945</v>
      </c>
      <c r="E2553" s="76" t="s">
        <v>2</v>
      </c>
      <c r="F2553" s="79">
        <v>0.81880000000000008</v>
      </c>
    </row>
    <row r="2554" spans="1:6" x14ac:dyDescent="0.25">
      <c r="A2554" s="80" t="s">
        <v>2133</v>
      </c>
      <c r="B2554" s="81" t="s">
        <v>2110</v>
      </c>
      <c r="C2554" s="82">
        <v>48059</v>
      </c>
      <c r="D2554" s="83">
        <v>10180</v>
      </c>
      <c r="E2554" s="81" t="s">
        <v>468</v>
      </c>
      <c r="F2554" s="84">
        <v>0.81410000000000005</v>
      </c>
    </row>
    <row r="2555" spans="1:6" x14ac:dyDescent="0.25">
      <c r="A2555" s="75" t="s">
        <v>1339</v>
      </c>
      <c r="B2555" s="76" t="s">
        <v>2110</v>
      </c>
      <c r="C2555" s="77">
        <v>48061</v>
      </c>
      <c r="D2555" s="78">
        <v>15180</v>
      </c>
      <c r="E2555" s="76" t="s">
        <v>468</v>
      </c>
      <c r="F2555" s="79">
        <v>0.83189999999999997</v>
      </c>
    </row>
    <row r="2556" spans="1:6" x14ac:dyDescent="0.25">
      <c r="A2556" s="80" t="s">
        <v>2134</v>
      </c>
      <c r="B2556" s="81" t="s">
        <v>2110</v>
      </c>
      <c r="C2556" s="82">
        <v>48063</v>
      </c>
      <c r="D2556" s="83">
        <v>99945</v>
      </c>
      <c r="E2556" s="81" t="s">
        <v>2</v>
      </c>
      <c r="F2556" s="84">
        <v>0.81880000000000008</v>
      </c>
    </row>
    <row r="2557" spans="1:6" x14ac:dyDescent="0.25">
      <c r="A2557" s="75" t="s">
        <v>2135</v>
      </c>
      <c r="B2557" s="76" t="s">
        <v>2110</v>
      </c>
      <c r="C2557" s="77">
        <v>48065</v>
      </c>
      <c r="D2557" s="78">
        <v>11100</v>
      </c>
      <c r="E2557" s="76" t="s">
        <v>468</v>
      </c>
      <c r="F2557" s="79">
        <v>0.80669999999999997</v>
      </c>
    </row>
    <row r="2558" spans="1:6" x14ac:dyDescent="0.25">
      <c r="A2558" s="80" t="s">
        <v>1067</v>
      </c>
      <c r="B2558" s="81" t="s">
        <v>2110</v>
      </c>
      <c r="C2558" s="82">
        <v>48067</v>
      </c>
      <c r="D2558" s="83">
        <v>99945</v>
      </c>
      <c r="E2558" s="81" t="s">
        <v>2</v>
      </c>
      <c r="F2558" s="84">
        <v>0.81880000000000008</v>
      </c>
    </row>
    <row r="2559" spans="1:6" x14ac:dyDescent="0.25">
      <c r="A2559" s="75" t="s">
        <v>2136</v>
      </c>
      <c r="B2559" s="76" t="s">
        <v>2110</v>
      </c>
      <c r="C2559" s="77">
        <v>48069</v>
      </c>
      <c r="D2559" s="78">
        <v>99945</v>
      </c>
      <c r="E2559" s="76" t="s">
        <v>2</v>
      </c>
      <c r="F2559" s="79">
        <v>0.81880000000000008</v>
      </c>
    </row>
    <row r="2560" spans="1:6" x14ac:dyDescent="0.25">
      <c r="A2560" s="80" t="s">
        <v>572</v>
      </c>
      <c r="B2560" s="81" t="s">
        <v>2110</v>
      </c>
      <c r="C2560" s="82">
        <v>48071</v>
      </c>
      <c r="D2560" s="83">
        <v>26420</v>
      </c>
      <c r="E2560" s="81" t="s">
        <v>468</v>
      </c>
      <c r="F2560" s="84">
        <v>0.99250000000000005</v>
      </c>
    </row>
    <row r="2561" spans="1:6" x14ac:dyDescent="0.25">
      <c r="A2561" s="75" t="s">
        <v>573</v>
      </c>
      <c r="B2561" s="76" t="s">
        <v>2110</v>
      </c>
      <c r="C2561" s="77">
        <v>48073</v>
      </c>
      <c r="D2561" s="78">
        <v>99945</v>
      </c>
      <c r="E2561" s="76" t="s">
        <v>2</v>
      </c>
      <c r="F2561" s="79">
        <v>0.81880000000000008</v>
      </c>
    </row>
    <row r="2562" spans="1:6" x14ac:dyDescent="0.25">
      <c r="A2562" s="80" t="s">
        <v>2137</v>
      </c>
      <c r="B2562" s="81" t="s">
        <v>2110</v>
      </c>
      <c r="C2562" s="82">
        <v>48075</v>
      </c>
      <c r="D2562" s="83">
        <v>99945</v>
      </c>
      <c r="E2562" s="81" t="s">
        <v>2</v>
      </c>
      <c r="F2562" s="84">
        <v>0.81880000000000008</v>
      </c>
    </row>
    <row r="2563" spans="1:6" x14ac:dyDescent="0.25">
      <c r="A2563" s="75" t="s">
        <v>577</v>
      </c>
      <c r="B2563" s="76" t="s">
        <v>2110</v>
      </c>
      <c r="C2563" s="77">
        <v>48077</v>
      </c>
      <c r="D2563" s="78">
        <v>48660</v>
      </c>
      <c r="E2563" s="76" t="s">
        <v>468</v>
      </c>
      <c r="F2563" s="79">
        <v>0.88780000000000003</v>
      </c>
    </row>
    <row r="2564" spans="1:6" x14ac:dyDescent="0.25">
      <c r="A2564" s="80" t="s">
        <v>2138</v>
      </c>
      <c r="B2564" s="81" t="s">
        <v>2110</v>
      </c>
      <c r="C2564" s="82">
        <v>48079</v>
      </c>
      <c r="D2564" s="83">
        <v>99945</v>
      </c>
      <c r="E2564" s="81" t="s">
        <v>2</v>
      </c>
      <c r="F2564" s="84">
        <v>0.81880000000000008</v>
      </c>
    </row>
    <row r="2565" spans="1:6" x14ac:dyDescent="0.25">
      <c r="A2565" s="75" t="s">
        <v>2139</v>
      </c>
      <c r="B2565" s="76" t="s">
        <v>2110</v>
      </c>
      <c r="C2565" s="77">
        <v>48081</v>
      </c>
      <c r="D2565" s="78">
        <v>99945</v>
      </c>
      <c r="E2565" s="76" t="s">
        <v>2</v>
      </c>
      <c r="F2565" s="79">
        <v>0.81880000000000008</v>
      </c>
    </row>
    <row r="2566" spans="1:6" x14ac:dyDescent="0.25">
      <c r="A2566" s="80" t="s">
        <v>2140</v>
      </c>
      <c r="B2566" s="81" t="s">
        <v>2110</v>
      </c>
      <c r="C2566" s="82">
        <v>48083</v>
      </c>
      <c r="D2566" s="83">
        <v>99945</v>
      </c>
      <c r="E2566" s="81" t="s">
        <v>2</v>
      </c>
      <c r="F2566" s="84">
        <v>0.81880000000000008</v>
      </c>
    </row>
    <row r="2567" spans="1:6" x14ac:dyDescent="0.25">
      <c r="A2567" s="75" t="s">
        <v>2141</v>
      </c>
      <c r="B2567" s="76" t="s">
        <v>2110</v>
      </c>
      <c r="C2567" s="77">
        <v>48085</v>
      </c>
      <c r="D2567" s="78">
        <v>19124</v>
      </c>
      <c r="E2567" s="76" t="s">
        <v>468</v>
      </c>
      <c r="F2567" s="79">
        <v>0.96989999999999998</v>
      </c>
    </row>
    <row r="2568" spans="1:6" x14ac:dyDescent="0.25">
      <c r="A2568" s="80" t="s">
        <v>2142</v>
      </c>
      <c r="B2568" s="81" t="s">
        <v>2110</v>
      </c>
      <c r="C2568" s="82">
        <v>48087</v>
      </c>
      <c r="D2568" s="83">
        <v>99945</v>
      </c>
      <c r="E2568" s="81" t="s">
        <v>2</v>
      </c>
      <c r="F2568" s="84">
        <v>0.81880000000000008</v>
      </c>
    </row>
    <row r="2569" spans="1:6" x14ac:dyDescent="0.25">
      <c r="A2569" s="75" t="s">
        <v>2143</v>
      </c>
      <c r="B2569" s="76" t="s">
        <v>2110</v>
      </c>
      <c r="C2569" s="77">
        <v>48089</v>
      </c>
      <c r="D2569" s="78">
        <v>99945</v>
      </c>
      <c r="E2569" s="76" t="s">
        <v>2</v>
      </c>
      <c r="F2569" s="79">
        <v>0.81880000000000008</v>
      </c>
    </row>
    <row r="2570" spans="1:6" x14ac:dyDescent="0.25">
      <c r="A2570" s="80" t="s">
        <v>2144</v>
      </c>
      <c r="B2570" s="81" t="s">
        <v>2110</v>
      </c>
      <c r="C2570" s="82">
        <v>48091</v>
      </c>
      <c r="D2570" s="83">
        <v>41700</v>
      </c>
      <c r="E2570" s="81" t="s">
        <v>468</v>
      </c>
      <c r="F2570" s="84">
        <v>0.84609999999999996</v>
      </c>
    </row>
    <row r="2571" spans="1:6" x14ac:dyDescent="0.25">
      <c r="A2571" s="75" t="s">
        <v>1215</v>
      </c>
      <c r="B2571" s="76" t="s">
        <v>2110</v>
      </c>
      <c r="C2571" s="77">
        <v>48093</v>
      </c>
      <c r="D2571" s="78">
        <v>99945</v>
      </c>
      <c r="E2571" s="76" t="s">
        <v>2</v>
      </c>
      <c r="F2571" s="79">
        <v>0.81880000000000008</v>
      </c>
    </row>
    <row r="2572" spans="1:6" x14ac:dyDescent="0.25">
      <c r="A2572" s="80" t="s">
        <v>2145</v>
      </c>
      <c r="B2572" s="81" t="s">
        <v>2110</v>
      </c>
      <c r="C2572" s="82">
        <v>48095</v>
      </c>
      <c r="D2572" s="83">
        <v>99945</v>
      </c>
      <c r="E2572" s="81" t="s">
        <v>2</v>
      </c>
      <c r="F2572" s="84">
        <v>0.81880000000000008</v>
      </c>
    </row>
    <row r="2573" spans="1:6" x14ac:dyDescent="0.25">
      <c r="A2573" s="75" t="s">
        <v>2146</v>
      </c>
      <c r="B2573" s="76" t="s">
        <v>2110</v>
      </c>
      <c r="C2573" s="77">
        <v>48097</v>
      </c>
      <c r="D2573" s="78">
        <v>99945</v>
      </c>
      <c r="E2573" s="76" t="s">
        <v>2</v>
      </c>
      <c r="F2573" s="79">
        <v>0.81880000000000008</v>
      </c>
    </row>
    <row r="2574" spans="1:6" x14ac:dyDescent="0.25">
      <c r="A2574" s="80" t="s">
        <v>2147</v>
      </c>
      <c r="B2574" s="81" t="s">
        <v>2110</v>
      </c>
      <c r="C2574" s="82">
        <v>48099</v>
      </c>
      <c r="D2574" s="83">
        <v>28660</v>
      </c>
      <c r="E2574" s="81" t="s">
        <v>468</v>
      </c>
      <c r="F2574" s="84">
        <v>0.92820000000000003</v>
      </c>
    </row>
    <row r="2575" spans="1:6" x14ac:dyDescent="0.25">
      <c r="A2575" s="75" t="s">
        <v>2148</v>
      </c>
      <c r="B2575" s="76" t="s">
        <v>2110</v>
      </c>
      <c r="C2575" s="77">
        <v>48101</v>
      </c>
      <c r="D2575" s="78">
        <v>99945</v>
      </c>
      <c r="E2575" s="76" t="s">
        <v>2</v>
      </c>
      <c r="F2575" s="79">
        <v>0.81880000000000008</v>
      </c>
    </row>
    <row r="2576" spans="1:6" x14ac:dyDescent="0.25">
      <c r="A2576" s="80" t="s">
        <v>2149</v>
      </c>
      <c r="B2576" s="81" t="s">
        <v>2110</v>
      </c>
      <c r="C2576" s="82">
        <v>48103</v>
      </c>
      <c r="D2576" s="83">
        <v>99945</v>
      </c>
      <c r="E2576" s="81" t="s">
        <v>2</v>
      </c>
      <c r="F2576" s="84">
        <v>0.81880000000000008</v>
      </c>
    </row>
    <row r="2577" spans="1:6" x14ac:dyDescent="0.25">
      <c r="A2577" s="75" t="s">
        <v>2088</v>
      </c>
      <c r="B2577" s="76" t="s">
        <v>2110</v>
      </c>
      <c r="C2577" s="77">
        <v>48105</v>
      </c>
      <c r="D2577" s="78">
        <v>99945</v>
      </c>
      <c r="E2577" s="76" t="s">
        <v>2</v>
      </c>
      <c r="F2577" s="79">
        <v>0.81880000000000008</v>
      </c>
    </row>
    <row r="2578" spans="1:6" x14ac:dyDescent="0.25">
      <c r="A2578" s="80" t="s">
        <v>2150</v>
      </c>
      <c r="B2578" s="81" t="s">
        <v>2110</v>
      </c>
      <c r="C2578" s="82">
        <v>48107</v>
      </c>
      <c r="D2578" s="83">
        <v>31180</v>
      </c>
      <c r="E2578" s="81" t="s">
        <v>468</v>
      </c>
      <c r="F2578" s="84">
        <v>0.83679999999999999</v>
      </c>
    </row>
    <row r="2579" spans="1:6" x14ac:dyDescent="0.25">
      <c r="A2579" s="75" t="s">
        <v>2151</v>
      </c>
      <c r="B2579" s="76" t="s">
        <v>2110</v>
      </c>
      <c r="C2579" s="77">
        <v>48109</v>
      </c>
      <c r="D2579" s="78">
        <v>99945</v>
      </c>
      <c r="E2579" s="76" t="s">
        <v>2</v>
      </c>
      <c r="F2579" s="79">
        <v>0.81880000000000008</v>
      </c>
    </row>
    <row r="2580" spans="1:6" x14ac:dyDescent="0.25">
      <c r="A2580" s="80" t="s">
        <v>2152</v>
      </c>
      <c r="B2580" s="81" t="s">
        <v>2110</v>
      </c>
      <c r="C2580" s="82">
        <v>48111</v>
      </c>
      <c r="D2580" s="83">
        <v>99945</v>
      </c>
      <c r="E2580" s="81" t="s">
        <v>2</v>
      </c>
      <c r="F2580" s="84">
        <v>0.81880000000000008</v>
      </c>
    </row>
    <row r="2581" spans="1:6" x14ac:dyDescent="0.25">
      <c r="A2581" s="75" t="s">
        <v>587</v>
      </c>
      <c r="B2581" s="76" t="s">
        <v>2110</v>
      </c>
      <c r="C2581" s="77">
        <v>48113</v>
      </c>
      <c r="D2581" s="78">
        <v>19124</v>
      </c>
      <c r="E2581" s="76" t="s">
        <v>468</v>
      </c>
      <c r="F2581" s="79">
        <v>0.96989999999999998</v>
      </c>
    </row>
    <row r="2582" spans="1:6" x14ac:dyDescent="0.25">
      <c r="A2582" s="80" t="s">
        <v>944</v>
      </c>
      <c r="B2582" s="81" t="s">
        <v>2110</v>
      </c>
      <c r="C2582" s="82">
        <v>48115</v>
      </c>
      <c r="D2582" s="83">
        <v>99945</v>
      </c>
      <c r="E2582" s="81" t="s">
        <v>2</v>
      </c>
      <c r="F2582" s="84">
        <v>0.81880000000000008</v>
      </c>
    </row>
    <row r="2583" spans="1:6" x14ac:dyDescent="0.25">
      <c r="A2583" s="75" t="s">
        <v>2153</v>
      </c>
      <c r="B2583" s="76" t="s">
        <v>2110</v>
      </c>
      <c r="C2583" s="77">
        <v>48117</v>
      </c>
      <c r="D2583" s="78">
        <v>99945</v>
      </c>
      <c r="E2583" s="76" t="s">
        <v>2</v>
      </c>
      <c r="F2583" s="79">
        <v>0.81880000000000008</v>
      </c>
    </row>
    <row r="2584" spans="1:6" x14ac:dyDescent="0.25">
      <c r="A2584" s="80" t="s">
        <v>808</v>
      </c>
      <c r="B2584" s="81" t="s">
        <v>2110</v>
      </c>
      <c r="C2584" s="82">
        <v>48119</v>
      </c>
      <c r="D2584" s="83">
        <v>99945</v>
      </c>
      <c r="E2584" s="81" t="s">
        <v>2</v>
      </c>
      <c r="F2584" s="84">
        <v>0.81880000000000008</v>
      </c>
    </row>
    <row r="2585" spans="1:6" x14ac:dyDescent="0.25">
      <c r="A2585" s="75" t="s">
        <v>2154</v>
      </c>
      <c r="B2585" s="76" t="s">
        <v>2110</v>
      </c>
      <c r="C2585" s="77">
        <v>48121</v>
      </c>
      <c r="D2585" s="78">
        <v>19124</v>
      </c>
      <c r="E2585" s="76" t="s">
        <v>468</v>
      </c>
      <c r="F2585" s="79">
        <v>0.96989999999999998</v>
      </c>
    </row>
    <row r="2586" spans="1:6" x14ac:dyDescent="0.25">
      <c r="A2586" s="80" t="s">
        <v>1073</v>
      </c>
      <c r="B2586" s="81" t="s">
        <v>2110</v>
      </c>
      <c r="C2586" s="82">
        <v>48123</v>
      </c>
      <c r="D2586" s="83">
        <v>99945</v>
      </c>
      <c r="E2586" s="81" t="s">
        <v>2</v>
      </c>
      <c r="F2586" s="84">
        <v>0.81880000000000008</v>
      </c>
    </row>
    <row r="2587" spans="1:6" x14ac:dyDescent="0.25">
      <c r="A2587" s="75" t="s">
        <v>2155</v>
      </c>
      <c r="B2587" s="76" t="s">
        <v>2110</v>
      </c>
      <c r="C2587" s="77">
        <v>48125</v>
      </c>
      <c r="D2587" s="78">
        <v>99945</v>
      </c>
      <c r="E2587" s="76" t="s">
        <v>2</v>
      </c>
      <c r="F2587" s="79">
        <v>0.81880000000000008</v>
      </c>
    </row>
    <row r="2588" spans="1:6" x14ac:dyDescent="0.25">
      <c r="A2588" s="80" t="s">
        <v>2156</v>
      </c>
      <c r="B2588" s="81" t="s">
        <v>2110</v>
      </c>
      <c r="C2588" s="82">
        <v>48127</v>
      </c>
      <c r="D2588" s="83">
        <v>99945</v>
      </c>
      <c r="E2588" s="81" t="s">
        <v>2</v>
      </c>
      <c r="F2588" s="84">
        <v>0.81880000000000008</v>
      </c>
    </row>
    <row r="2589" spans="1:6" x14ac:dyDescent="0.25">
      <c r="A2589" s="75" t="s">
        <v>2157</v>
      </c>
      <c r="B2589" s="76" t="s">
        <v>2110</v>
      </c>
      <c r="C2589" s="77">
        <v>48129</v>
      </c>
      <c r="D2589" s="78">
        <v>99945</v>
      </c>
      <c r="E2589" s="76" t="s">
        <v>2</v>
      </c>
      <c r="F2589" s="79">
        <v>0.81880000000000008</v>
      </c>
    </row>
    <row r="2590" spans="1:6" x14ac:dyDescent="0.25">
      <c r="A2590" s="80" t="s">
        <v>875</v>
      </c>
      <c r="B2590" s="81" t="s">
        <v>2110</v>
      </c>
      <c r="C2590" s="82">
        <v>48131</v>
      </c>
      <c r="D2590" s="83">
        <v>99945</v>
      </c>
      <c r="E2590" s="81" t="s">
        <v>2</v>
      </c>
      <c r="F2590" s="84">
        <v>0.81880000000000008</v>
      </c>
    </row>
    <row r="2591" spans="1:6" x14ac:dyDescent="0.25">
      <c r="A2591" s="75" t="s">
        <v>2158</v>
      </c>
      <c r="B2591" s="76" t="s">
        <v>2110</v>
      </c>
      <c r="C2591" s="77">
        <v>48133</v>
      </c>
      <c r="D2591" s="78">
        <v>99945</v>
      </c>
      <c r="E2591" s="76" t="s">
        <v>2</v>
      </c>
      <c r="F2591" s="79">
        <v>0.81880000000000008</v>
      </c>
    </row>
    <row r="2592" spans="1:6" x14ac:dyDescent="0.25">
      <c r="A2592" s="80" t="s">
        <v>2159</v>
      </c>
      <c r="B2592" s="81" t="s">
        <v>2110</v>
      </c>
      <c r="C2592" s="82">
        <v>48135</v>
      </c>
      <c r="D2592" s="83">
        <v>36220</v>
      </c>
      <c r="E2592" s="81" t="s">
        <v>468</v>
      </c>
      <c r="F2592" s="84">
        <v>0.87729999999999997</v>
      </c>
    </row>
    <row r="2593" spans="1:6" x14ac:dyDescent="0.25">
      <c r="A2593" s="75" t="s">
        <v>1076</v>
      </c>
      <c r="B2593" s="76" t="s">
        <v>2110</v>
      </c>
      <c r="C2593" s="77">
        <v>48137</v>
      </c>
      <c r="D2593" s="78">
        <v>99945</v>
      </c>
      <c r="E2593" s="76" t="s">
        <v>2</v>
      </c>
      <c r="F2593" s="79">
        <v>0.81880000000000008</v>
      </c>
    </row>
    <row r="2594" spans="1:6" x14ac:dyDescent="0.25">
      <c r="A2594" s="80" t="s">
        <v>1219</v>
      </c>
      <c r="B2594" s="81" t="s">
        <v>2110</v>
      </c>
      <c r="C2594" s="82">
        <v>48139</v>
      </c>
      <c r="D2594" s="83">
        <v>19124</v>
      </c>
      <c r="E2594" s="81" t="s">
        <v>468</v>
      </c>
      <c r="F2594" s="84">
        <v>0.96989999999999998</v>
      </c>
    </row>
    <row r="2595" spans="1:6" x14ac:dyDescent="0.25">
      <c r="A2595" s="75" t="s">
        <v>814</v>
      </c>
      <c r="B2595" s="76" t="s">
        <v>2110</v>
      </c>
      <c r="C2595" s="77">
        <v>48141</v>
      </c>
      <c r="D2595" s="78">
        <v>21340</v>
      </c>
      <c r="E2595" s="76" t="s">
        <v>468</v>
      </c>
      <c r="F2595" s="79">
        <v>0.80549999999999999</v>
      </c>
    </row>
    <row r="2596" spans="1:6" x14ac:dyDescent="0.25">
      <c r="A2596" s="80" t="s">
        <v>2160</v>
      </c>
      <c r="B2596" s="81" t="s">
        <v>2110</v>
      </c>
      <c r="C2596" s="82">
        <v>48143</v>
      </c>
      <c r="D2596" s="83">
        <v>99945</v>
      </c>
      <c r="E2596" s="81" t="s">
        <v>2</v>
      </c>
      <c r="F2596" s="84">
        <v>0.81880000000000008</v>
      </c>
    </row>
    <row r="2597" spans="1:6" x14ac:dyDescent="0.25">
      <c r="A2597" s="75" t="s">
        <v>2161</v>
      </c>
      <c r="B2597" s="76" t="s">
        <v>2110</v>
      </c>
      <c r="C2597" s="77">
        <v>48145</v>
      </c>
      <c r="D2597" s="78">
        <v>47380</v>
      </c>
      <c r="E2597" s="76" t="s">
        <v>468</v>
      </c>
      <c r="F2597" s="79">
        <v>0.9153</v>
      </c>
    </row>
    <row r="2598" spans="1:6" x14ac:dyDescent="0.25">
      <c r="A2598" s="80" t="s">
        <v>954</v>
      </c>
      <c r="B2598" s="81" t="s">
        <v>2110</v>
      </c>
      <c r="C2598" s="82">
        <v>48147</v>
      </c>
      <c r="D2598" s="83">
        <v>99945</v>
      </c>
      <c r="E2598" s="81" t="s">
        <v>2</v>
      </c>
      <c r="F2598" s="84">
        <v>0.81880000000000008</v>
      </c>
    </row>
    <row r="2599" spans="1:6" x14ac:dyDescent="0.25">
      <c r="A2599" s="75" t="s">
        <v>592</v>
      </c>
      <c r="B2599" s="76" t="s">
        <v>2110</v>
      </c>
      <c r="C2599" s="77">
        <v>48149</v>
      </c>
      <c r="D2599" s="78">
        <v>99945</v>
      </c>
      <c r="E2599" s="76" t="s">
        <v>2</v>
      </c>
      <c r="F2599" s="79">
        <v>0.81880000000000008</v>
      </c>
    </row>
    <row r="2600" spans="1:6" x14ac:dyDescent="0.25">
      <c r="A2600" s="80" t="s">
        <v>2162</v>
      </c>
      <c r="B2600" s="81" t="s">
        <v>2110</v>
      </c>
      <c r="C2600" s="82">
        <v>48151</v>
      </c>
      <c r="D2600" s="83">
        <v>99945</v>
      </c>
      <c r="E2600" s="81" t="s">
        <v>2</v>
      </c>
      <c r="F2600" s="84">
        <v>0.81880000000000008</v>
      </c>
    </row>
    <row r="2601" spans="1:6" x14ac:dyDescent="0.25">
      <c r="A2601" s="75" t="s">
        <v>955</v>
      </c>
      <c r="B2601" s="76" t="s">
        <v>2110</v>
      </c>
      <c r="C2601" s="77">
        <v>48153</v>
      </c>
      <c r="D2601" s="78">
        <v>99945</v>
      </c>
      <c r="E2601" s="76" t="s">
        <v>2</v>
      </c>
      <c r="F2601" s="79">
        <v>0.81880000000000008</v>
      </c>
    </row>
    <row r="2602" spans="1:6" x14ac:dyDescent="0.25">
      <c r="A2602" s="80" t="s">
        <v>2163</v>
      </c>
      <c r="B2602" s="81" t="s">
        <v>2110</v>
      </c>
      <c r="C2602" s="82">
        <v>48155</v>
      </c>
      <c r="D2602" s="83">
        <v>99945</v>
      </c>
      <c r="E2602" s="81" t="s">
        <v>2</v>
      </c>
      <c r="F2602" s="84">
        <v>0.81880000000000008</v>
      </c>
    </row>
    <row r="2603" spans="1:6" x14ac:dyDescent="0.25">
      <c r="A2603" s="75" t="s">
        <v>2164</v>
      </c>
      <c r="B2603" s="76" t="s">
        <v>2110</v>
      </c>
      <c r="C2603" s="77">
        <v>48157</v>
      </c>
      <c r="D2603" s="78">
        <v>26420</v>
      </c>
      <c r="E2603" s="76" t="s">
        <v>468</v>
      </c>
      <c r="F2603" s="79">
        <v>0.99250000000000005</v>
      </c>
    </row>
    <row r="2604" spans="1:6" x14ac:dyDescent="0.25">
      <c r="A2604" s="80" t="s">
        <v>593</v>
      </c>
      <c r="B2604" s="81" t="s">
        <v>2110</v>
      </c>
      <c r="C2604" s="82">
        <v>48159</v>
      </c>
      <c r="D2604" s="83">
        <v>99945</v>
      </c>
      <c r="E2604" s="81" t="s">
        <v>2</v>
      </c>
      <c r="F2604" s="84">
        <v>0.81880000000000008</v>
      </c>
    </row>
    <row r="2605" spans="1:6" x14ac:dyDescent="0.25">
      <c r="A2605" s="75" t="s">
        <v>2165</v>
      </c>
      <c r="B2605" s="76" t="s">
        <v>2110</v>
      </c>
      <c r="C2605" s="77">
        <v>48161</v>
      </c>
      <c r="D2605" s="78">
        <v>99945</v>
      </c>
      <c r="E2605" s="76" t="s">
        <v>2</v>
      </c>
      <c r="F2605" s="79">
        <v>0.81880000000000008</v>
      </c>
    </row>
    <row r="2606" spans="1:6" x14ac:dyDescent="0.25">
      <c r="A2606" s="80" t="s">
        <v>2166</v>
      </c>
      <c r="B2606" s="81" t="s">
        <v>2110</v>
      </c>
      <c r="C2606" s="82">
        <v>48163</v>
      </c>
      <c r="D2606" s="83">
        <v>99945</v>
      </c>
      <c r="E2606" s="81" t="s">
        <v>2</v>
      </c>
      <c r="F2606" s="84">
        <v>0.81880000000000008</v>
      </c>
    </row>
    <row r="2607" spans="1:6" x14ac:dyDescent="0.25">
      <c r="A2607" s="75" t="s">
        <v>2167</v>
      </c>
      <c r="B2607" s="76" t="s">
        <v>2110</v>
      </c>
      <c r="C2607" s="77">
        <v>48165</v>
      </c>
      <c r="D2607" s="78">
        <v>99945</v>
      </c>
      <c r="E2607" s="76" t="s">
        <v>2</v>
      </c>
      <c r="F2607" s="79">
        <v>0.81880000000000008</v>
      </c>
    </row>
    <row r="2608" spans="1:6" x14ac:dyDescent="0.25">
      <c r="A2608" s="80" t="s">
        <v>2168</v>
      </c>
      <c r="B2608" s="81" t="s">
        <v>2110</v>
      </c>
      <c r="C2608" s="82">
        <v>48167</v>
      </c>
      <c r="D2608" s="83">
        <v>26420</v>
      </c>
      <c r="E2608" s="81" t="s">
        <v>468</v>
      </c>
      <c r="F2608" s="84">
        <v>0.99250000000000005</v>
      </c>
    </row>
    <row r="2609" spans="1:6" x14ac:dyDescent="0.25">
      <c r="A2609" s="75" t="s">
        <v>2169</v>
      </c>
      <c r="B2609" s="76" t="s">
        <v>2110</v>
      </c>
      <c r="C2609" s="77">
        <v>48169</v>
      </c>
      <c r="D2609" s="78">
        <v>99945</v>
      </c>
      <c r="E2609" s="76" t="s">
        <v>2</v>
      </c>
      <c r="F2609" s="79">
        <v>0.81880000000000008</v>
      </c>
    </row>
    <row r="2610" spans="1:6" x14ac:dyDescent="0.25">
      <c r="A2610" s="80" t="s">
        <v>2170</v>
      </c>
      <c r="B2610" s="81" t="s">
        <v>2110</v>
      </c>
      <c r="C2610" s="82">
        <v>48171</v>
      </c>
      <c r="D2610" s="83">
        <v>99945</v>
      </c>
      <c r="E2610" s="81" t="s">
        <v>467</v>
      </c>
      <c r="F2610" s="84">
        <v>0.81880000000000008</v>
      </c>
    </row>
    <row r="2611" spans="1:6" x14ac:dyDescent="0.25">
      <c r="A2611" s="75" t="s">
        <v>2171</v>
      </c>
      <c r="B2611" s="76" t="s">
        <v>2110</v>
      </c>
      <c r="C2611" s="77">
        <v>48173</v>
      </c>
      <c r="D2611" s="78">
        <v>99945</v>
      </c>
      <c r="E2611" s="76" t="s">
        <v>466</v>
      </c>
      <c r="F2611" s="79">
        <v>0.81880000000000008</v>
      </c>
    </row>
    <row r="2612" spans="1:6" x14ac:dyDescent="0.25">
      <c r="A2612" s="80" t="s">
        <v>2172</v>
      </c>
      <c r="B2612" s="81" t="s">
        <v>2110</v>
      </c>
      <c r="C2612" s="82">
        <v>48175</v>
      </c>
      <c r="D2612" s="83">
        <v>47020</v>
      </c>
      <c r="E2612" s="81" t="s">
        <v>468</v>
      </c>
      <c r="F2612" s="84">
        <v>0.85640000000000005</v>
      </c>
    </row>
    <row r="2613" spans="1:6" x14ac:dyDescent="0.25">
      <c r="A2613" s="75" t="s">
        <v>2173</v>
      </c>
      <c r="B2613" s="76" t="s">
        <v>2110</v>
      </c>
      <c r="C2613" s="77">
        <v>48177</v>
      </c>
      <c r="D2613" s="78">
        <v>99945</v>
      </c>
      <c r="E2613" s="76" t="s">
        <v>2</v>
      </c>
      <c r="F2613" s="79">
        <v>0.81880000000000008</v>
      </c>
    </row>
    <row r="2614" spans="1:6" x14ac:dyDescent="0.25">
      <c r="A2614" s="80" t="s">
        <v>1224</v>
      </c>
      <c r="B2614" s="81" t="s">
        <v>2110</v>
      </c>
      <c r="C2614" s="82">
        <v>48179</v>
      </c>
      <c r="D2614" s="83">
        <v>99945</v>
      </c>
      <c r="E2614" s="81" t="s">
        <v>2</v>
      </c>
      <c r="F2614" s="84">
        <v>0.81880000000000008</v>
      </c>
    </row>
    <row r="2615" spans="1:6" x14ac:dyDescent="0.25">
      <c r="A2615" s="75" t="s">
        <v>1296</v>
      </c>
      <c r="B2615" s="76" t="s">
        <v>2110</v>
      </c>
      <c r="C2615" s="77">
        <v>48181</v>
      </c>
      <c r="D2615" s="78">
        <v>43300</v>
      </c>
      <c r="E2615" s="76" t="s">
        <v>468</v>
      </c>
      <c r="F2615" s="79">
        <v>0.84609999999999996</v>
      </c>
    </row>
    <row r="2616" spans="1:6" x14ac:dyDescent="0.25">
      <c r="A2616" s="80" t="s">
        <v>2174</v>
      </c>
      <c r="B2616" s="81" t="s">
        <v>2110</v>
      </c>
      <c r="C2616" s="82">
        <v>48183</v>
      </c>
      <c r="D2616" s="83">
        <v>30980</v>
      </c>
      <c r="E2616" s="81" t="s">
        <v>468</v>
      </c>
      <c r="F2616" s="84">
        <v>0.86180000000000001</v>
      </c>
    </row>
    <row r="2617" spans="1:6" x14ac:dyDescent="0.25">
      <c r="A2617" s="75" t="s">
        <v>2175</v>
      </c>
      <c r="B2617" s="76" t="s">
        <v>2110</v>
      </c>
      <c r="C2617" s="77">
        <v>48185</v>
      </c>
      <c r="D2617" s="78">
        <v>99945</v>
      </c>
      <c r="E2617" s="76" t="s">
        <v>2</v>
      </c>
      <c r="F2617" s="79">
        <v>0.81880000000000008</v>
      </c>
    </row>
    <row r="2618" spans="1:6" x14ac:dyDescent="0.25">
      <c r="A2618" s="80" t="s">
        <v>1738</v>
      </c>
      <c r="B2618" s="81" t="s">
        <v>2110</v>
      </c>
      <c r="C2618" s="82">
        <v>48187</v>
      </c>
      <c r="D2618" s="83">
        <v>41700</v>
      </c>
      <c r="E2618" s="81" t="s">
        <v>468</v>
      </c>
      <c r="F2618" s="84">
        <v>0.84609999999999996</v>
      </c>
    </row>
    <row r="2619" spans="1:6" x14ac:dyDescent="0.25">
      <c r="A2619" s="75" t="s">
        <v>596</v>
      </c>
      <c r="B2619" s="76" t="s">
        <v>2110</v>
      </c>
      <c r="C2619" s="77">
        <v>48189</v>
      </c>
      <c r="D2619" s="78">
        <v>99945</v>
      </c>
      <c r="E2619" s="76" t="s">
        <v>2</v>
      </c>
      <c r="F2619" s="79">
        <v>0.81880000000000008</v>
      </c>
    </row>
    <row r="2620" spans="1:6" x14ac:dyDescent="0.25">
      <c r="A2620" s="80" t="s">
        <v>964</v>
      </c>
      <c r="B2620" s="81" t="s">
        <v>2110</v>
      </c>
      <c r="C2620" s="82">
        <v>48191</v>
      </c>
      <c r="D2620" s="83">
        <v>99945</v>
      </c>
      <c r="E2620" s="81" t="s">
        <v>2</v>
      </c>
      <c r="F2620" s="84">
        <v>0.81880000000000008</v>
      </c>
    </row>
    <row r="2621" spans="1:6" x14ac:dyDescent="0.25">
      <c r="A2621" s="75" t="s">
        <v>881</v>
      </c>
      <c r="B2621" s="76" t="s">
        <v>2110</v>
      </c>
      <c r="C2621" s="77">
        <v>48193</v>
      </c>
      <c r="D2621" s="78">
        <v>99945</v>
      </c>
      <c r="E2621" s="76" t="s">
        <v>2</v>
      </c>
      <c r="F2621" s="79">
        <v>0.81880000000000008</v>
      </c>
    </row>
    <row r="2622" spans="1:6" x14ac:dyDescent="0.25">
      <c r="A2622" s="80" t="s">
        <v>2176</v>
      </c>
      <c r="B2622" s="81" t="s">
        <v>2110</v>
      </c>
      <c r="C2622" s="82">
        <v>48195</v>
      </c>
      <c r="D2622" s="83">
        <v>99945</v>
      </c>
      <c r="E2622" s="81" t="s">
        <v>2</v>
      </c>
      <c r="F2622" s="84">
        <v>0.81880000000000008</v>
      </c>
    </row>
    <row r="2623" spans="1:6" x14ac:dyDescent="0.25">
      <c r="A2623" s="75" t="s">
        <v>2095</v>
      </c>
      <c r="B2623" s="76" t="s">
        <v>2110</v>
      </c>
      <c r="C2623" s="77">
        <v>48197</v>
      </c>
      <c r="D2623" s="78">
        <v>99945</v>
      </c>
      <c r="E2623" s="76" t="s">
        <v>2</v>
      </c>
      <c r="F2623" s="79">
        <v>0.81880000000000008</v>
      </c>
    </row>
    <row r="2624" spans="1:6" x14ac:dyDescent="0.25">
      <c r="A2624" s="80" t="s">
        <v>1080</v>
      </c>
      <c r="B2624" s="81" t="s">
        <v>2110</v>
      </c>
      <c r="C2624" s="82">
        <v>48199</v>
      </c>
      <c r="D2624" s="83">
        <v>13140</v>
      </c>
      <c r="E2624" s="81" t="s">
        <v>468</v>
      </c>
      <c r="F2624" s="84">
        <v>0.85529999999999995</v>
      </c>
    </row>
    <row r="2625" spans="1:6" x14ac:dyDescent="0.25">
      <c r="A2625" s="75" t="s">
        <v>967</v>
      </c>
      <c r="B2625" s="76" t="s">
        <v>2110</v>
      </c>
      <c r="C2625" s="77">
        <v>48201</v>
      </c>
      <c r="D2625" s="78">
        <v>26420</v>
      </c>
      <c r="E2625" s="76" t="s">
        <v>468</v>
      </c>
      <c r="F2625" s="79">
        <v>0.99250000000000005</v>
      </c>
    </row>
    <row r="2626" spans="1:6" x14ac:dyDescent="0.25">
      <c r="A2626" s="80" t="s">
        <v>1128</v>
      </c>
      <c r="B2626" s="81" t="s">
        <v>2110</v>
      </c>
      <c r="C2626" s="82">
        <v>48203</v>
      </c>
      <c r="D2626" s="83">
        <v>30980</v>
      </c>
      <c r="E2626" s="81" t="s">
        <v>468</v>
      </c>
      <c r="F2626" s="84">
        <v>0.86180000000000001</v>
      </c>
    </row>
    <row r="2627" spans="1:6" x14ac:dyDescent="0.25">
      <c r="A2627" s="75" t="s">
        <v>2177</v>
      </c>
      <c r="B2627" s="76" t="s">
        <v>2110</v>
      </c>
      <c r="C2627" s="77">
        <v>48205</v>
      </c>
      <c r="D2627" s="78">
        <v>99945</v>
      </c>
      <c r="E2627" s="76" t="s">
        <v>2</v>
      </c>
      <c r="F2627" s="79">
        <v>0.81880000000000008</v>
      </c>
    </row>
    <row r="2628" spans="1:6" x14ac:dyDescent="0.25">
      <c r="A2628" s="80" t="s">
        <v>1229</v>
      </c>
      <c r="B2628" s="81" t="s">
        <v>2110</v>
      </c>
      <c r="C2628" s="82">
        <v>48207</v>
      </c>
      <c r="D2628" s="83">
        <v>99945</v>
      </c>
      <c r="E2628" s="81" t="s">
        <v>2</v>
      </c>
      <c r="F2628" s="84">
        <v>0.81880000000000008</v>
      </c>
    </row>
    <row r="2629" spans="1:6" x14ac:dyDescent="0.25">
      <c r="A2629" s="75" t="s">
        <v>2178</v>
      </c>
      <c r="B2629" s="76" t="s">
        <v>2110</v>
      </c>
      <c r="C2629" s="77">
        <v>48209</v>
      </c>
      <c r="D2629" s="78">
        <v>12420</v>
      </c>
      <c r="E2629" s="76" t="s">
        <v>468</v>
      </c>
      <c r="F2629" s="79">
        <v>0.95179999999999998</v>
      </c>
    </row>
    <row r="2630" spans="1:6" x14ac:dyDescent="0.25">
      <c r="A2630" s="80" t="s">
        <v>2179</v>
      </c>
      <c r="B2630" s="81" t="s">
        <v>2110</v>
      </c>
      <c r="C2630" s="82">
        <v>48211</v>
      </c>
      <c r="D2630" s="83">
        <v>99945</v>
      </c>
      <c r="E2630" s="81" t="s">
        <v>466</v>
      </c>
      <c r="F2630" s="84">
        <v>0.81880000000000008</v>
      </c>
    </row>
    <row r="2631" spans="1:6" x14ac:dyDescent="0.25">
      <c r="A2631" s="75" t="s">
        <v>1081</v>
      </c>
      <c r="B2631" s="76" t="s">
        <v>2110</v>
      </c>
      <c r="C2631" s="77">
        <v>48213</v>
      </c>
      <c r="D2631" s="78">
        <v>99945</v>
      </c>
      <c r="E2631" s="76" t="s">
        <v>2</v>
      </c>
      <c r="F2631" s="79">
        <v>0.81880000000000008</v>
      </c>
    </row>
    <row r="2632" spans="1:6" x14ac:dyDescent="0.25">
      <c r="A2632" s="80" t="s">
        <v>1740</v>
      </c>
      <c r="B2632" s="81" t="s">
        <v>2110</v>
      </c>
      <c r="C2632" s="82">
        <v>48215</v>
      </c>
      <c r="D2632" s="83">
        <v>32580</v>
      </c>
      <c r="E2632" s="81" t="s">
        <v>468</v>
      </c>
      <c r="F2632" s="84">
        <v>0.78549999999999998</v>
      </c>
    </row>
    <row r="2633" spans="1:6" x14ac:dyDescent="0.25">
      <c r="A2633" s="75" t="s">
        <v>1633</v>
      </c>
      <c r="B2633" s="76" t="s">
        <v>2110</v>
      </c>
      <c r="C2633" s="77">
        <v>48217</v>
      </c>
      <c r="D2633" s="78">
        <v>99945</v>
      </c>
      <c r="E2633" s="76" t="s">
        <v>2</v>
      </c>
      <c r="F2633" s="79">
        <v>0.81880000000000008</v>
      </c>
    </row>
    <row r="2634" spans="1:6" x14ac:dyDescent="0.25">
      <c r="A2634" s="80" t="s">
        <v>2180</v>
      </c>
      <c r="B2634" s="81" t="s">
        <v>2110</v>
      </c>
      <c r="C2634" s="82">
        <v>48219</v>
      </c>
      <c r="D2634" s="83">
        <v>99945</v>
      </c>
      <c r="E2634" s="81" t="s">
        <v>2</v>
      </c>
      <c r="F2634" s="84">
        <v>0.81880000000000008</v>
      </c>
    </row>
    <row r="2635" spans="1:6" x14ac:dyDescent="0.25">
      <c r="A2635" s="75" t="s">
        <v>2181</v>
      </c>
      <c r="B2635" s="76" t="s">
        <v>2110</v>
      </c>
      <c r="C2635" s="77">
        <v>48221</v>
      </c>
      <c r="D2635" s="78">
        <v>99945</v>
      </c>
      <c r="E2635" s="76" t="s">
        <v>467</v>
      </c>
      <c r="F2635" s="79">
        <v>0.81880000000000008</v>
      </c>
    </row>
    <row r="2636" spans="1:6" x14ac:dyDescent="0.25">
      <c r="A2636" s="80" t="s">
        <v>1301</v>
      </c>
      <c r="B2636" s="81" t="s">
        <v>2110</v>
      </c>
      <c r="C2636" s="82">
        <v>48223</v>
      </c>
      <c r="D2636" s="83">
        <v>99945</v>
      </c>
      <c r="E2636" s="81" t="s">
        <v>2</v>
      </c>
      <c r="F2636" s="84">
        <v>0.81880000000000008</v>
      </c>
    </row>
    <row r="2637" spans="1:6" x14ac:dyDescent="0.25">
      <c r="A2637" s="75" t="s">
        <v>598</v>
      </c>
      <c r="B2637" s="76" t="s">
        <v>2110</v>
      </c>
      <c r="C2637" s="77">
        <v>48225</v>
      </c>
      <c r="D2637" s="78">
        <v>99945</v>
      </c>
      <c r="E2637" s="76" t="s">
        <v>2</v>
      </c>
      <c r="F2637" s="79">
        <v>0.81880000000000008</v>
      </c>
    </row>
    <row r="2638" spans="1:6" x14ac:dyDescent="0.25">
      <c r="A2638" s="80" t="s">
        <v>702</v>
      </c>
      <c r="B2638" s="81" t="s">
        <v>2110</v>
      </c>
      <c r="C2638" s="82">
        <v>48227</v>
      </c>
      <c r="D2638" s="83">
        <v>99945</v>
      </c>
      <c r="E2638" s="81" t="s">
        <v>2</v>
      </c>
      <c r="F2638" s="84">
        <v>0.81880000000000008</v>
      </c>
    </row>
    <row r="2639" spans="1:6" x14ac:dyDescent="0.25">
      <c r="A2639" s="75" t="s">
        <v>2182</v>
      </c>
      <c r="B2639" s="76" t="s">
        <v>2110</v>
      </c>
      <c r="C2639" s="77">
        <v>48229</v>
      </c>
      <c r="D2639" s="78">
        <v>21340</v>
      </c>
      <c r="E2639" s="76" t="s">
        <v>468</v>
      </c>
      <c r="F2639" s="79">
        <v>0.80549999999999999</v>
      </c>
    </row>
    <row r="2640" spans="1:6" x14ac:dyDescent="0.25">
      <c r="A2640" s="80" t="s">
        <v>2183</v>
      </c>
      <c r="B2640" s="81" t="s">
        <v>2110</v>
      </c>
      <c r="C2640" s="82">
        <v>48231</v>
      </c>
      <c r="D2640" s="83">
        <v>19124</v>
      </c>
      <c r="E2640" s="81" t="s">
        <v>468</v>
      </c>
      <c r="F2640" s="84">
        <v>0.96989999999999998</v>
      </c>
    </row>
    <row r="2641" spans="1:6" x14ac:dyDescent="0.25">
      <c r="A2641" s="75" t="s">
        <v>2064</v>
      </c>
      <c r="B2641" s="76" t="s">
        <v>2110</v>
      </c>
      <c r="C2641" s="77">
        <v>48233</v>
      </c>
      <c r="D2641" s="78">
        <v>99945</v>
      </c>
      <c r="E2641" s="76" t="s">
        <v>2</v>
      </c>
      <c r="F2641" s="79">
        <v>0.81880000000000008</v>
      </c>
    </row>
    <row r="2642" spans="1:6" x14ac:dyDescent="0.25">
      <c r="A2642" s="80" t="s">
        <v>2184</v>
      </c>
      <c r="B2642" s="81" t="s">
        <v>2110</v>
      </c>
      <c r="C2642" s="82">
        <v>48235</v>
      </c>
      <c r="D2642" s="83">
        <v>41660</v>
      </c>
      <c r="E2642" s="81" t="s">
        <v>468</v>
      </c>
      <c r="F2642" s="84">
        <v>0.80349999999999999</v>
      </c>
    </row>
    <row r="2643" spans="1:6" x14ac:dyDescent="0.25">
      <c r="A2643" s="75" t="s">
        <v>2185</v>
      </c>
      <c r="B2643" s="76" t="s">
        <v>2110</v>
      </c>
      <c r="C2643" s="77">
        <v>48237</v>
      </c>
      <c r="D2643" s="78">
        <v>99945</v>
      </c>
      <c r="E2643" s="76" t="s">
        <v>2</v>
      </c>
      <c r="F2643" s="79">
        <v>0.81880000000000008</v>
      </c>
    </row>
    <row r="2644" spans="1:6" x14ac:dyDescent="0.25">
      <c r="A2644" s="80" t="s">
        <v>599</v>
      </c>
      <c r="B2644" s="81" t="s">
        <v>2110</v>
      </c>
      <c r="C2644" s="82">
        <v>48239</v>
      </c>
      <c r="D2644" s="83">
        <v>99945</v>
      </c>
      <c r="E2644" s="81" t="s">
        <v>2</v>
      </c>
      <c r="F2644" s="84">
        <v>0.81880000000000008</v>
      </c>
    </row>
    <row r="2645" spans="1:6" x14ac:dyDescent="0.25">
      <c r="A2645" s="75" t="s">
        <v>971</v>
      </c>
      <c r="B2645" s="76" t="s">
        <v>2110</v>
      </c>
      <c r="C2645" s="77">
        <v>48241</v>
      </c>
      <c r="D2645" s="78">
        <v>99945</v>
      </c>
      <c r="E2645" s="76" t="s">
        <v>2</v>
      </c>
      <c r="F2645" s="79">
        <v>0.81880000000000008</v>
      </c>
    </row>
    <row r="2646" spans="1:6" x14ac:dyDescent="0.25">
      <c r="A2646" s="80" t="s">
        <v>972</v>
      </c>
      <c r="B2646" s="81" t="s">
        <v>2110</v>
      </c>
      <c r="C2646" s="82">
        <v>48243</v>
      </c>
      <c r="D2646" s="83">
        <v>99945</v>
      </c>
      <c r="E2646" s="81" t="s">
        <v>466</v>
      </c>
      <c r="F2646" s="84">
        <v>0.81880000000000008</v>
      </c>
    </row>
    <row r="2647" spans="1:6" x14ac:dyDescent="0.25">
      <c r="A2647" s="75" t="s">
        <v>600</v>
      </c>
      <c r="B2647" s="76" t="s">
        <v>2110</v>
      </c>
      <c r="C2647" s="77">
        <v>48245</v>
      </c>
      <c r="D2647" s="78">
        <v>13140</v>
      </c>
      <c r="E2647" s="76" t="s">
        <v>468</v>
      </c>
      <c r="F2647" s="79">
        <v>0.85529999999999995</v>
      </c>
    </row>
    <row r="2648" spans="1:6" x14ac:dyDescent="0.25">
      <c r="A2648" s="80" t="s">
        <v>2186</v>
      </c>
      <c r="B2648" s="81" t="s">
        <v>2110</v>
      </c>
      <c r="C2648" s="82">
        <v>48247</v>
      </c>
      <c r="D2648" s="83">
        <v>99945</v>
      </c>
      <c r="E2648" s="81" t="s">
        <v>2</v>
      </c>
      <c r="F2648" s="84">
        <v>0.81880000000000008</v>
      </c>
    </row>
    <row r="2649" spans="1:6" x14ac:dyDescent="0.25">
      <c r="A2649" s="75" t="s">
        <v>2187</v>
      </c>
      <c r="B2649" s="76" t="s">
        <v>2110</v>
      </c>
      <c r="C2649" s="77">
        <v>48249</v>
      </c>
      <c r="D2649" s="78">
        <v>99945</v>
      </c>
      <c r="E2649" s="76" t="s">
        <v>2</v>
      </c>
      <c r="F2649" s="79">
        <v>0.81880000000000008</v>
      </c>
    </row>
    <row r="2650" spans="1:6" x14ac:dyDescent="0.25">
      <c r="A2650" s="80" t="s">
        <v>705</v>
      </c>
      <c r="B2650" s="81" t="s">
        <v>2110</v>
      </c>
      <c r="C2650" s="82">
        <v>48251</v>
      </c>
      <c r="D2650" s="83">
        <v>23104</v>
      </c>
      <c r="E2650" s="81" t="s">
        <v>468</v>
      </c>
      <c r="F2650" s="84">
        <v>0.9738</v>
      </c>
    </row>
    <row r="2651" spans="1:6" x14ac:dyDescent="0.25">
      <c r="A2651" s="75" t="s">
        <v>974</v>
      </c>
      <c r="B2651" s="76" t="s">
        <v>2110</v>
      </c>
      <c r="C2651" s="77">
        <v>48253</v>
      </c>
      <c r="D2651" s="78">
        <v>10180</v>
      </c>
      <c r="E2651" s="76" t="s">
        <v>468</v>
      </c>
      <c r="F2651" s="79">
        <v>0.81410000000000005</v>
      </c>
    </row>
    <row r="2652" spans="1:6" x14ac:dyDescent="0.25">
      <c r="A2652" s="80" t="s">
        <v>2188</v>
      </c>
      <c r="B2652" s="81" t="s">
        <v>2110</v>
      </c>
      <c r="C2652" s="82">
        <v>48255</v>
      </c>
      <c r="D2652" s="83">
        <v>99945</v>
      </c>
      <c r="E2652" s="81" t="s">
        <v>2</v>
      </c>
      <c r="F2652" s="84">
        <v>0.81880000000000008</v>
      </c>
    </row>
    <row r="2653" spans="1:6" x14ac:dyDescent="0.25">
      <c r="A2653" s="75" t="s">
        <v>2189</v>
      </c>
      <c r="B2653" s="76" t="s">
        <v>2110</v>
      </c>
      <c r="C2653" s="77">
        <v>48257</v>
      </c>
      <c r="D2653" s="78">
        <v>19124</v>
      </c>
      <c r="E2653" s="76" t="s">
        <v>468</v>
      </c>
      <c r="F2653" s="79">
        <v>0.96989999999999998</v>
      </c>
    </row>
    <row r="2654" spans="1:6" x14ac:dyDescent="0.25">
      <c r="A2654" s="80" t="s">
        <v>1087</v>
      </c>
      <c r="B2654" s="81" t="s">
        <v>2110</v>
      </c>
      <c r="C2654" s="82">
        <v>48259</v>
      </c>
      <c r="D2654" s="83">
        <v>41700</v>
      </c>
      <c r="E2654" s="81" t="s">
        <v>468</v>
      </c>
      <c r="F2654" s="84">
        <v>0.84609999999999996</v>
      </c>
    </row>
    <row r="2655" spans="1:6" x14ac:dyDescent="0.25">
      <c r="A2655" s="75" t="s">
        <v>2190</v>
      </c>
      <c r="B2655" s="76" t="s">
        <v>2110</v>
      </c>
      <c r="C2655" s="77">
        <v>48261</v>
      </c>
      <c r="D2655" s="78">
        <v>99945</v>
      </c>
      <c r="E2655" s="76" t="s">
        <v>2</v>
      </c>
      <c r="F2655" s="79">
        <v>0.81880000000000008</v>
      </c>
    </row>
    <row r="2656" spans="1:6" x14ac:dyDescent="0.25">
      <c r="A2656" s="80" t="s">
        <v>857</v>
      </c>
      <c r="B2656" s="81" t="s">
        <v>2110</v>
      </c>
      <c r="C2656" s="82">
        <v>48263</v>
      </c>
      <c r="D2656" s="83">
        <v>99945</v>
      </c>
      <c r="E2656" s="81" t="s">
        <v>2</v>
      </c>
      <c r="F2656" s="84">
        <v>0.81880000000000008</v>
      </c>
    </row>
    <row r="2657" spans="1:6" x14ac:dyDescent="0.25">
      <c r="A2657" s="75" t="s">
        <v>2191</v>
      </c>
      <c r="B2657" s="76" t="s">
        <v>2110</v>
      </c>
      <c r="C2657" s="77">
        <v>48265</v>
      </c>
      <c r="D2657" s="78">
        <v>99945</v>
      </c>
      <c r="E2657" s="76" t="s">
        <v>467</v>
      </c>
      <c r="F2657" s="79">
        <v>0.81880000000000008</v>
      </c>
    </row>
    <row r="2658" spans="1:6" x14ac:dyDescent="0.25">
      <c r="A2658" s="80" t="s">
        <v>2192</v>
      </c>
      <c r="B2658" s="81" t="s">
        <v>2110</v>
      </c>
      <c r="C2658" s="82">
        <v>48267</v>
      </c>
      <c r="D2658" s="83">
        <v>99945</v>
      </c>
      <c r="E2658" s="81" t="s">
        <v>2</v>
      </c>
      <c r="F2658" s="84">
        <v>0.81880000000000008</v>
      </c>
    </row>
    <row r="2659" spans="1:6" x14ac:dyDescent="0.25">
      <c r="A2659" s="75" t="s">
        <v>2193</v>
      </c>
      <c r="B2659" s="76" t="s">
        <v>2110</v>
      </c>
      <c r="C2659" s="77">
        <v>48269</v>
      </c>
      <c r="D2659" s="78">
        <v>99945</v>
      </c>
      <c r="E2659" s="76" t="s">
        <v>466</v>
      </c>
      <c r="F2659" s="79">
        <v>0.81880000000000008</v>
      </c>
    </row>
    <row r="2660" spans="1:6" x14ac:dyDescent="0.25">
      <c r="A2660" s="80" t="s">
        <v>2194</v>
      </c>
      <c r="B2660" s="81" t="s">
        <v>2110</v>
      </c>
      <c r="C2660" s="82">
        <v>48271</v>
      </c>
      <c r="D2660" s="83">
        <v>99945</v>
      </c>
      <c r="E2660" s="81" t="s">
        <v>466</v>
      </c>
      <c r="F2660" s="84">
        <v>0.81880000000000008</v>
      </c>
    </row>
    <row r="2661" spans="1:6" x14ac:dyDescent="0.25">
      <c r="A2661" s="75" t="s">
        <v>2195</v>
      </c>
      <c r="B2661" s="76" t="s">
        <v>2110</v>
      </c>
      <c r="C2661" s="77">
        <v>48273</v>
      </c>
      <c r="D2661" s="78">
        <v>99945</v>
      </c>
      <c r="E2661" s="76" t="s">
        <v>2</v>
      </c>
      <c r="F2661" s="79">
        <v>0.81880000000000008</v>
      </c>
    </row>
    <row r="2662" spans="1:6" x14ac:dyDescent="0.25">
      <c r="A2662" s="80" t="s">
        <v>1088</v>
      </c>
      <c r="B2662" s="81" t="s">
        <v>2110</v>
      </c>
      <c r="C2662" s="82">
        <v>48275</v>
      </c>
      <c r="D2662" s="83">
        <v>99945</v>
      </c>
      <c r="E2662" s="81" t="s">
        <v>2</v>
      </c>
      <c r="F2662" s="84">
        <v>0.81880000000000008</v>
      </c>
    </row>
    <row r="2663" spans="1:6" x14ac:dyDescent="0.25">
      <c r="A2663" s="75" t="s">
        <v>601</v>
      </c>
      <c r="B2663" s="76" t="s">
        <v>2110</v>
      </c>
      <c r="C2663" s="77">
        <v>48277</v>
      </c>
      <c r="D2663" s="78">
        <v>99945</v>
      </c>
      <c r="E2663" s="76" t="s">
        <v>2</v>
      </c>
      <c r="F2663" s="79">
        <v>0.81880000000000008</v>
      </c>
    </row>
    <row r="2664" spans="1:6" x14ac:dyDescent="0.25">
      <c r="A2664" s="80" t="s">
        <v>2196</v>
      </c>
      <c r="B2664" s="81" t="s">
        <v>2110</v>
      </c>
      <c r="C2664" s="82">
        <v>48279</v>
      </c>
      <c r="D2664" s="83">
        <v>99945</v>
      </c>
      <c r="E2664" s="81" t="s">
        <v>2</v>
      </c>
      <c r="F2664" s="84">
        <v>0.81880000000000008</v>
      </c>
    </row>
    <row r="2665" spans="1:6" x14ac:dyDescent="0.25">
      <c r="A2665" s="75" t="s">
        <v>2197</v>
      </c>
      <c r="B2665" s="76" t="s">
        <v>2110</v>
      </c>
      <c r="C2665" s="77">
        <v>48281</v>
      </c>
      <c r="D2665" s="78">
        <v>28660</v>
      </c>
      <c r="E2665" s="76" t="s">
        <v>468</v>
      </c>
      <c r="F2665" s="79">
        <v>0.92820000000000003</v>
      </c>
    </row>
    <row r="2666" spans="1:6" x14ac:dyDescent="0.25">
      <c r="A2666" s="80" t="s">
        <v>1089</v>
      </c>
      <c r="B2666" s="81" t="s">
        <v>2110</v>
      </c>
      <c r="C2666" s="82">
        <v>48283</v>
      </c>
      <c r="D2666" s="83">
        <v>99945</v>
      </c>
      <c r="E2666" s="81" t="s">
        <v>2</v>
      </c>
      <c r="F2666" s="84">
        <v>0.81880000000000008</v>
      </c>
    </row>
    <row r="2667" spans="1:6" x14ac:dyDescent="0.25">
      <c r="A2667" s="75" t="s">
        <v>2198</v>
      </c>
      <c r="B2667" s="76" t="s">
        <v>2110</v>
      </c>
      <c r="C2667" s="77">
        <v>48285</v>
      </c>
      <c r="D2667" s="78">
        <v>99945</v>
      </c>
      <c r="E2667" s="76" t="s">
        <v>2</v>
      </c>
      <c r="F2667" s="79">
        <v>0.81880000000000008</v>
      </c>
    </row>
    <row r="2668" spans="1:6" x14ac:dyDescent="0.25">
      <c r="A2668" s="80" t="s">
        <v>604</v>
      </c>
      <c r="B2668" s="81" t="s">
        <v>2110</v>
      </c>
      <c r="C2668" s="82">
        <v>48287</v>
      </c>
      <c r="D2668" s="83">
        <v>99945</v>
      </c>
      <c r="E2668" s="81" t="s">
        <v>2</v>
      </c>
      <c r="F2668" s="84">
        <v>0.81880000000000008</v>
      </c>
    </row>
    <row r="2669" spans="1:6" x14ac:dyDescent="0.25">
      <c r="A2669" s="75" t="s">
        <v>889</v>
      </c>
      <c r="B2669" s="76" t="s">
        <v>2110</v>
      </c>
      <c r="C2669" s="77">
        <v>48289</v>
      </c>
      <c r="D2669" s="78">
        <v>99945</v>
      </c>
      <c r="E2669" s="76" t="s">
        <v>2</v>
      </c>
      <c r="F2669" s="79">
        <v>0.81880000000000008</v>
      </c>
    </row>
    <row r="2670" spans="1:6" x14ac:dyDescent="0.25">
      <c r="A2670" s="80" t="s">
        <v>891</v>
      </c>
      <c r="B2670" s="81" t="s">
        <v>2110</v>
      </c>
      <c r="C2670" s="82">
        <v>48291</v>
      </c>
      <c r="D2670" s="83">
        <v>26420</v>
      </c>
      <c r="E2670" s="81" t="s">
        <v>468</v>
      </c>
      <c r="F2670" s="84">
        <v>0.99250000000000005</v>
      </c>
    </row>
    <row r="2671" spans="1:6" x14ac:dyDescent="0.25">
      <c r="A2671" s="75" t="s">
        <v>605</v>
      </c>
      <c r="B2671" s="76" t="s">
        <v>2110</v>
      </c>
      <c r="C2671" s="77">
        <v>48293</v>
      </c>
      <c r="D2671" s="78">
        <v>99945</v>
      </c>
      <c r="E2671" s="76" t="s">
        <v>2</v>
      </c>
      <c r="F2671" s="79">
        <v>0.81880000000000008</v>
      </c>
    </row>
    <row r="2672" spans="1:6" x14ac:dyDescent="0.25">
      <c r="A2672" s="80" t="s">
        <v>2199</v>
      </c>
      <c r="B2672" s="81" t="s">
        <v>2110</v>
      </c>
      <c r="C2672" s="82">
        <v>48295</v>
      </c>
      <c r="D2672" s="83">
        <v>99945</v>
      </c>
      <c r="E2672" s="81" t="s">
        <v>466</v>
      </c>
      <c r="F2672" s="84">
        <v>0.81880000000000008</v>
      </c>
    </row>
    <row r="2673" spans="1:6" x14ac:dyDescent="0.25">
      <c r="A2673" s="75" t="s">
        <v>2200</v>
      </c>
      <c r="B2673" s="76" t="s">
        <v>2110</v>
      </c>
      <c r="C2673" s="77">
        <v>48297</v>
      </c>
      <c r="D2673" s="78">
        <v>99945</v>
      </c>
      <c r="E2673" s="76" t="s">
        <v>2</v>
      </c>
      <c r="F2673" s="79">
        <v>0.81880000000000008</v>
      </c>
    </row>
    <row r="2674" spans="1:6" x14ac:dyDescent="0.25">
      <c r="A2674" s="80" t="s">
        <v>2201</v>
      </c>
      <c r="B2674" s="81" t="s">
        <v>2110</v>
      </c>
      <c r="C2674" s="82">
        <v>48299</v>
      </c>
      <c r="D2674" s="83">
        <v>99945</v>
      </c>
      <c r="E2674" s="81" t="s">
        <v>2</v>
      </c>
      <c r="F2674" s="84">
        <v>0.81880000000000008</v>
      </c>
    </row>
    <row r="2675" spans="1:6" x14ac:dyDescent="0.25">
      <c r="A2675" s="75" t="s">
        <v>2202</v>
      </c>
      <c r="B2675" s="76" t="s">
        <v>2110</v>
      </c>
      <c r="C2675" s="77">
        <v>48301</v>
      </c>
      <c r="D2675" s="78">
        <v>99945</v>
      </c>
      <c r="E2675" s="76" t="s">
        <v>466</v>
      </c>
      <c r="F2675" s="79">
        <v>0.81880000000000008</v>
      </c>
    </row>
    <row r="2676" spans="1:6" x14ac:dyDescent="0.25">
      <c r="A2676" s="80" t="s">
        <v>2203</v>
      </c>
      <c r="B2676" s="81" t="s">
        <v>2110</v>
      </c>
      <c r="C2676" s="82">
        <v>48303</v>
      </c>
      <c r="D2676" s="83">
        <v>31180</v>
      </c>
      <c r="E2676" s="81" t="s">
        <v>468</v>
      </c>
      <c r="F2676" s="84">
        <v>0.83679999999999999</v>
      </c>
    </row>
    <row r="2677" spans="1:6" x14ac:dyDescent="0.25">
      <c r="A2677" s="75" t="s">
        <v>2204</v>
      </c>
      <c r="B2677" s="76" t="s">
        <v>2110</v>
      </c>
      <c r="C2677" s="77">
        <v>48305</v>
      </c>
      <c r="D2677" s="78">
        <v>31180</v>
      </c>
      <c r="E2677" s="76" t="s">
        <v>468</v>
      </c>
      <c r="F2677" s="79">
        <v>0.83679999999999999</v>
      </c>
    </row>
    <row r="2678" spans="1:6" x14ac:dyDescent="0.25">
      <c r="A2678" s="80" t="s">
        <v>2205</v>
      </c>
      <c r="B2678" s="81" t="s">
        <v>2110</v>
      </c>
      <c r="C2678" s="82">
        <v>48307</v>
      </c>
      <c r="D2678" s="83">
        <v>99945</v>
      </c>
      <c r="E2678" s="81" t="s">
        <v>2</v>
      </c>
      <c r="F2678" s="84">
        <v>0.81880000000000008</v>
      </c>
    </row>
    <row r="2679" spans="1:6" x14ac:dyDescent="0.25">
      <c r="A2679" s="75" t="s">
        <v>2206</v>
      </c>
      <c r="B2679" s="76" t="s">
        <v>2110</v>
      </c>
      <c r="C2679" s="77">
        <v>48309</v>
      </c>
      <c r="D2679" s="78">
        <v>47380</v>
      </c>
      <c r="E2679" s="76" t="s">
        <v>468</v>
      </c>
      <c r="F2679" s="79">
        <v>0.9153</v>
      </c>
    </row>
    <row r="2680" spans="1:6" x14ac:dyDescent="0.25">
      <c r="A2680" s="80" t="s">
        <v>2207</v>
      </c>
      <c r="B2680" s="81" t="s">
        <v>2110</v>
      </c>
      <c r="C2680" s="82">
        <v>48311</v>
      </c>
      <c r="D2680" s="83">
        <v>99945</v>
      </c>
      <c r="E2680" s="81" t="s">
        <v>2</v>
      </c>
      <c r="F2680" s="84">
        <v>0.81880000000000008</v>
      </c>
    </row>
    <row r="2681" spans="1:6" x14ac:dyDescent="0.25">
      <c r="A2681" s="75" t="s">
        <v>608</v>
      </c>
      <c r="B2681" s="76" t="s">
        <v>2110</v>
      </c>
      <c r="C2681" s="77">
        <v>48313</v>
      </c>
      <c r="D2681" s="78">
        <v>99945</v>
      </c>
      <c r="E2681" s="76" t="s">
        <v>2</v>
      </c>
      <c r="F2681" s="79">
        <v>0.81880000000000008</v>
      </c>
    </row>
    <row r="2682" spans="1:6" x14ac:dyDescent="0.25">
      <c r="A2682" s="80" t="s">
        <v>610</v>
      </c>
      <c r="B2682" s="81" t="s">
        <v>2110</v>
      </c>
      <c r="C2682" s="82">
        <v>48315</v>
      </c>
      <c r="D2682" s="83">
        <v>99945</v>
      </c>
      <c r="E2682" s="81" t="s">
        <v>2</v>
      </c>
      <c r="F2682" s="84">
        <v>0.81880000000000008</v>
      </c>
    </row>
    <row r="2683" spans="1:6" x14ac:dyDescent="0.25">
      <c r="A2683" s="75" t="s">
        <v>893</v>
      </c>
      <c r="B2683" s="76" t="s">
        <v>2110</v>
      </c>
      <c r="C2683" s="77">
        <v>48317</v>
      </c>
      <c r="D2683" s="78">
        <v>33260</v>
      </c>
      <c r="E2683" s="76" t="s">
        <v>468</v>
      </c>
      <c r="F2683" s="79">
        <v>0.83660000000000001</v>
      </c>
    </row>
    <row r="2684" spans="1:6" x14ac:dyDescent="0.25">
      <c r="A2684" s="80" t="s">
        <v>1095</v>
      </c>
      <c r="B2684" s="81" t="s">
        <v>2110</v>
      </c>
      <c r="C2684" s="82">
        <v>48319</v>
      </c>
      <c r="D2684" s="83">
        <v>99945</v>
      </c>
      <c r="E2684" s="81" t="s">
        <v>2</v>
      </c>
      <c r="F2684" s="84">
        <v>0.81880000000000008</v>
      </c>
    </row>
    <row r="2685" spans="1:6" x14ac:dyDescent="0.25">
      <c r="A2685" s="75" t="s">
        <v>2208</v>
      </c>
      <c r="B2685" s="76" t="s">
        <v>2110</v>
      </c>
      <c r="C2685" s="77">
        <v>48321</v>
      </c>
      <c r="D2685" s="78">
        <v>99945</v>
      </c>
      <c r="E2685" s="76" t="s">
        <v>2</v>
      </c>
      <c r="F2685" s="79">
        <v>0.81880000000000008</v>
      </c>
    </row>
    <row r="2686" spans="1:6" x14ac:dyDescent="0.25">
      <c r="A2686" s="80" t="s">
        <v>2209</v>
      </c>
      <c r="B2686" s="81" t="s">
        <v>2110</v>
      </c>
      <c r="C2686" s="82">
        <v>48323</v>
      </c>
      <c r="D2686" s="83">
        <v>99945</v>
      </c>
      <c r="E2686" s="81" t="s">
        <v>2</v>
      </c>
      <c r="F2686" s="84">
        <v>0.81880000000000008</v>
      </c>
    </row>
    <row r="2687" spans="1:6" x14ac:dyDescent="0.25">
      <c r="A2687" s="75" t="s">
        <v>1905</v>
      </c>
      <c r="B2687" s="76" t="s">
        <v>2110</v>
      </c>
      <c r="C2687" s="77">
        <v>48325</v>
      </c>
      <c r="D2687" s="78">
        <v>41700</v>
      </c>
      <c r="E2687" s="76" t="s">
        <v>468</v>
      </c>
      <c r="F2687" s="79">
        <v>0.84609999999999996</v>
      </c>
    </row>
    <row r="2688" spans="1:6" x14ac:dyDescent="0.25">
      <c r="A2688" s="80" t="s">
        <v>1097</v>
      </c>
      <c r="B2688" s="81" t="s">
        <v>2110</v>
      </c>
      <c r="C2688" s="82">
        <v>48327</v>
      </c>
      <c r="D2688" s="83">
        <v>99945</v>
      </c>
      <c r="E2688" s="81" t="s">
        <v>2</v>
      </c>
      <c r="F2688" s="84">
        <v>0.81880000000000008</v>
      </c>
    </row>
    <row r="2689" spans="1:6" x14ac:dyDescent="0.25">
      <c r="A2689" s="75" t="s">
        <v>1459</v>
      </c>
      <c r="B2689" s="76" t="s">
        <v>2110</v>
      </c>
      <c r="C2689" s="77">
        <v>48329</v>
      </c>
      <c r="D2689" s="78">
        <v>33260</v>
      </c>
      <c r="E2689" s="76" t="s">
        <v>468</v>
      </c>
      <c r="F2689" s="79">
        <v>0.83660000000000001</v>
      </c>
    </row>
    <row r="2690" spans="1:6" x14ac:dyDescent="0.25">
      <c r="A2690" s="80" t="s">
        <v>2210</v>
      </c>
      <c r="B2690" s="81" t="s">
        <v>2110</v>
      </c>
      <c r="C2690" s="82">
        <v>48331</v>
      </c>
      <c r="D2690" s="83">
        <v>99945</v>
      </c>
      <c r="E2690" s="81" t="s">
        <v>2</v>
      </c>
      <c r="F2690" s="84">
        <v>0.81880000000000008</v>
      </c>
    </row>
    <row r="2691" spans="1:6" x14ac:dyDescent="0.25">
      <c r="A2691" s="75" t="s">
        <v>1186</v>
      </c>
      <c r="B2691" s="76" t="s">
        <v>2110</v>
      </c>
      <c r="C2691" s="77">
        <v>48333</v>
      </c>
      <c r="D2691" s="78">
        <v>99945</v>
      </c>
      <c r="E2691" s="76" t="s">
        <v>2</v>
      </c>
      <c r="F2691" s="79">
        <v>0.81880000000000008</v>
      </c>
    </row>
    <row r="2692" spans="1:6" x14ac:dyDescent="0.25">
      <c r="A2692" s="80" t="s">
        <v>982</v>
      </c>
      <c r="B2692" s="81" t="s">
        <v>2110</v>
      </c>
      <c r="C2692" s="82">
        <v>48335</v>
      </c>
      <c r="D2692" s="83">
        <v>99945</v>
      </c>
      <c r="E2692" s="81" t="s">
        <v>2</v>
      </c>
      <c r="F2692" s="84">
        <v>0.81880000000000008</v>
      </c>
    </row>
    <row r="2693" spans="1:6" x14ac:dyDescent="0.25">
      <c r="A2693" s="75" t="s">
        <v>2211</v>
      </c>
      <c r="B2693" s="76" t="s">
        <v>2110</v>
      </c>
      <c r="C2693" s="77">
        <v>48337</v>
      </c>
      <c r="D2693" s="78">
        <v>99945</v>
      </c>
      <c r="E2693" s="76" t="s">
        <v>2</v>
      </c>
      <c r="F2693" s="79">
        <v>0.81880000000000008</v>
      </c>
    </row>
    <row r="2694" spans="1:6" x14ac:dyDescent="0.25">
      <c r="A2694" s="80" t="s">
        <v>614</v>
      </c>
      <c r="B2694" s="81" t="s">
        <v>2110</v>
      </c>
      <c r="C2694" s="82">
        <v>48339</v>
      </c>
      <c r="D2694" s="83">
        <v>26420</v>
      </c>
      <c r="E2694" s="81" t="s">
        <v>468</v>
      </c>
      <c r="F2694" s="84">
        <v>0.99250000000000005</v>
      </c>
    </row>
    <row r="2695" spans="1:6" x14ac:dyDescent="0.25">
      <c r="A2695" s="75" t="s">
        <v>1825</v>
      </c>
      <c r="B2695" s="76" t="s">
        <v>2110</v>
      </c>
      <c r="C2695" s="77">
        <v>48341</v>
      </c>
      <c r="D2695" s="78">
        <v>99945</v>
      </c>
      <c r="E2695" s="76" t="s">
        <v>2</v>
      </c>
      <c r="F2695" s="79">
        <v>0.81880000000000008</v>
      </c>
    </row>
    <row r="2696" spans="1:6" x14ac:dyDescent="0.25">
      <c r="A2696" s="80" t="s">
        <v>1239</v>
      </c>
      <c r="B2696" s="81" t="s">
        <v>2110</v>
      </c>
      <c r="C2696" s="82">
        <v>48343</v>
      </c>
      <c r="D2696" s="83">
        <v>99945</v>
      </c>
      <c r="E2696" s="81" t="s">
        <v>2</v>
      </c>
      <c r="F2696" s="84">
        <v>0.81880000000000008</v>
      </c>
    </row>
    <row r="2697" spans="1:6" x14ac:dyDescent="0.25">
      <c r="A2697" s="75" t="s">
        <v>2212</v>
      </c>
      <c r="B2697" s="76" t="s">
        <v>2110</v>
      </c>
      <c r="C2697" s="77">
        <v>48345</v>
      </c>
      <c r="D2697" s="78">
        <v>99945</v>
      </c>
      <c r="E2697" s="76" t="s">
        <v>2</v>
      </c>
      <c r="F2697" s="79">
        <v>0.81880000000000008</v>
      </c>
    </row>
    <row r="2698" spans="1:6" x14ac:dyDescent="0.25">
      <c r="A2698" s="80" t="s">
        <v>2213</v>
      </c>
      <c r="B2698" s="81" t="s">
        <v>2110</v>
      </c>
      <c r="C2698" s="82">
        <v>48347</v>
      </c>
      <c r="D2698" s="83">
        <v>99945</v>
      </c>
      <c r="E2698" s="81" t="s">
        <v>2</v>
      </c>
      <c r="F2698" s="84">
        <v>0.81880000000000008</v>
      </c>
    </row>
    <row r="2699" spans="1:6" x14ac:dyDescent="0.25">
      <c r="A2699" s="75" t="s">
        <v>2214</v>
      </c>
      <c r="B2699" s="76" t="s">
        <v>2110</v>
      </c>
      <c r="C2699" s="77">
        <v>48349</v>
      </c>
      <c r="D2699" s="78">
        <v>99945</v>
      </c>
      <c r="E2699" s="76" t="s">
        <v>2</v>
      </c>
      <c r="F2699" s="79">
        <v>0.81880000000000008</v>
      </c>
    </row>
    <row r="2700" spans="1:6" x14ac:dyDescent="0.25">
      <c r="A2700" s="80" t="s">
        <v>714</v>
      </c>
      <c r="B2700" s="81" t="s">
        <v>2110</v>
      </c>
      <c r="C2700" s="82">
        <v>48351</v>
      </c>
      <c r="D2700" s="83">
        <v>99945</v>
      </c>
      <c r="E2700" s="81" t="s">
        <v>467</v>
      </c>
      <c r="F2700" s="84">
        <v>0.81880000000000008</v>
      </c>
    </row>
    <row r="2701" spans="1:6" x14ac:dyDescent="0.25">
      <c r="A2701" s="75" t="s">
        <v>2215</v>
      </c>
      <c r="B2701" s="76" t="s">
        <v>2110</v>
      </c>
      <c r="C2701" s="77">
        <v>48353</v>
      </c>
      <c r="D2701" s="78">
        <v>99945</v>
      </c>
      <c r="E2701" s="76" t="s">
        <v>2</v>
      </c>
      <c r="F2701" s="79">
        <v>0.81880000000000008</v>
      </c>
    </row>
    <row r="2702" spans="1:6" x14ac:dyDescent="0.25">
      <c r="A2702" s="80" t="s">
        <v>2216</v>
      </c>
      <c r="B2702" s="81" t="s">
        <v>2110</v>
      </c>
      <c r="C2702" s="82">
        <v>48355</v>
      </c>
      <c r="D2702" s="83">
        <v>18580</v>
      </c>
      <c r="E2702" s="81" t="s">
        <v>468</v>
      </c>
      <c r="F2702" s="84">
        <v>0.94579999999999997</v>
      </c>
    </row>
    <row r="2703" spans="1:6" x14ac:dyDescent="0.25">
      <c r="A2703" s="75" t="s">
        <v>2217</v>
      </c>
      <c r="B2703" s="76" t="s">
        <v>2110</v>
      </c>
      <c r="C2703" s="77">
        <v>48357</v>
      </c>
      <c r="D2703" s="78">
        <v>99945</v>
      </c>
      <c r="E2703" s="76" t="s">
        <v>2</v>
      </c>
      <c r="F2703" s="79">
        <v>0.81880000000000008</v>
      </c>
    </row>
    <row r="2704" spans="1:6" x14ac:dyDescent="0.25">
      <c r="A2704" s="80" t="s">
        <v>1317</v>
      </c>
      <c r="B2704" s="81" t="s">
        <v>2110</v>
      </c>
      <c r="C2704" s="82">
        <v>48359</v>
      </c>
      <c r="D2704" s="83">
        <v>11100</v>
      </c>
      <c r="E2704" s="81" t="s">
        <v>468</v>
      </c>
      <c r="F2704" s="84">
        <v>0.80669999999999997</v>
      </c>
    </row>
    <row r="2705" spans="1:6" x14ac:dyDescent="0.25">
      <c r="A2705" s="75" t="s">
        <v>764</v>
      </c>
      <c r="B2705" s="76" t="s">
        <v>2110</v>
      </c>
      <c r="C2705" s="77">
        <v>48361</v>
      </c>
      <c r="D2705" s="78">
        <v>13140</v>
      </c>
      <c r="E2705" s="76" t="s">
        <v>468</v>
      </c>
      <c r="F2705" s="79">
        <v>0.85529999999999995</v>
      </c>
    </row>
    <row r="2706" spans="1:6" x14ac:dyDescent="0.25">
      <c r="A2706" s="80" t="s">
        <v>2218</v>
      </c>
      <c r="B2706" s="81" t="s">
        <v>2110</v>
      </c>
      <c r="C2706" s="82">
        <v>48363</v>
      </c>
      <c r="D2706" s="83">
        <v>99945</v>
      </c>
      <c r="E2706" s="81" t="s">
        <v>2</v>
      </c>
      <c r="F2706" s="84">
        <v>0.81880000000000008</v>
      </c>
    </row>
    <row r="2707" spans="1:6" x14ac:dyDescent="0.25">
      <c r="A2707" s="75" t="s">
        <v>1563</v>
      </c>
      <c r="B2707" s="76" t="s">
        <v>2110</v>
      </c>
      <c r="C2707" s="77">
        <v>48365</v>
      </c>
      <c r="D2707" s="78">
        <v>99945</v>
      </c>
      <c r="E2707" s="76" t="s">
        <v>2</v>
      </c>
      <c r="F2707" s="79">
        <v>0.81880000000000008</v>
      </c>
    </row>
    <row r="2708" spans="1:6" x14ac:dyDescent="0.25">
      <c r="A2708" s="80" t="s">
        <v>2219</v>
      </c>
      <c r="B2708" s="81" t="s">
        <v>2110</v>
      </c>
      <c r="C2708" s="82">
        <v>48367</v>
      </c>
      <c r="D2708" s="83">
        <v>23104</v>
      </c>
      <c r="E2708" s="81" t="s">
        <v>468</v>
      </c>
      <c r="F2708" s="84">
        <v>0.9738</v>
      </c>
    </row>
    <row r="2709" spans="1:6" x14ac:dyDescent="0.25">
      <c r="A2709" s="75" t="s">
        <v>2220</v>
      </c>
      <c r="B2709" s="76" t="s">
        <v>2110</v>
      </c>
      <c r="C2709" s="77">
        <v>48369</v>
      </c>
      <c r="D2709" s="78">
        <v>99945</v>
      </c>
      <c r="E2709" s="76" t="s">
        <v>2</v>
      </c>
      <c r="F2709" s="79">
        <v>0.81880000000000008</v>
      </c>
    </row>
    <row r="2710" spans="1:6" x14ac:dyDescent="0.25">
      <c r="A2710" s="80" t="s">
        <v>2221</v>
      </c>
      <c r="B2710" s="81" t="s">
        <v>2110</v>
      </c>
      <c r="C2710" s="82">
        <v>48371</v>
      </c>
      <c r="D2710" s="83">
        <v>99945</v>
      </c>
      <c r="E2710" s="81" t="s">
        <v>2</v>
      </c>
      <c r="F2710" s="84">
        <v>0.81880000000000008</v>
      </c>
    </row>
    <row r="2711" spans="1:6" x14ac:dyDescent="0.25">
      <c r="A2711" s="75" t="s">
        <v>718</v>
      </c>
      <c r="B2711" s="76" t="s">
        <v>2110</v>
      </c>
      <c r="C2711" s="77">
        <v>48373</v>
      </c>
      <c r="D2711" s="78">
        <v>99945</v>
      </c>
      <c r="E2711" s="76" t="s">
        <v>2</v>
      </c>
      <c r="F2711" s="79">
        <v>0.81880000000000008</v>
      </c>
    </row>
    <row r="2712" spans="1:6" x14ac:dyDescent="0.25">
      <c r="A2712" s="80" t="s">
        <v>2007</v>
      </c>
      <c r="B2712" s="81" t="s">
        <v>2110</v>
      </c>
      <c r="C2712" s="82">
        <v>48375</v>
      </c>
      <c r="D2712" s="83">
        <v>11100</v>
      </c>
      <c r="E2712" s="81" t="s">
        <v>468</v>
      </c>
      <c r="F2712" s="84">
        <v>0.80669999999999997</v>
      </c>
    </row>
    <row r="2713" spans="1:6" x14ac:dyDescent="0.25">
      <c r="A2713" s="75" t="s">
        <v>2222</v>
      </c>
      <c r="B2713" s="76" t="s">
        <v>2110</v>
      </c>
      <c r="C2713" s="77">
        <v>48377</v>
      </c>
      <c r="D2713" s="78">
        <v>99945</v>
      </c>
      <c r="E2713" s="76" t="s">
        <v>466</v>
      </c>
      <c r="F2713" s="79">
        <v>0.81880000000000008</v>
      </c>
    </row>
    <row r="2714" spans="1:6" x14ac:dyDescent="0.25">
      <c r="A2714" s="80" t="s">
        <v>2223</v>
      </c>
      <c r="B2714" s="81" t="s">
        <v>2110</v>
      </c>
      <c r="C2714" s="82">
        <v>48379</v>
      </c>
      <c r="D2714" s="83">
        <v>99945</v>
      </c>
      <c r="E2714" s="81" t="s">
        <v>2</v>
      </c>
      <c r="F2714" s="84">
        <v>0.81880000000000008</v>
      </c>
    </row>
    <row r="2715" spans="1:6" x14ac:dyDescent="0.25">
      <c r="A2715" s="75" t="s">
        <v>2224</v>
      </c>
      <c r="B2715" s="76" t="s">
        <v>2110</v>
      </c>
      <c r="C2715" s="77">
        <v>48381</v>
      </c>
      <c r="D2715" s="78">
        <v>11100</v>
      </c>
      <c r="E2715" s="76" t="s">
        <v>468</v>
      </c>
      <c r="F2715" s="79">
        <v>0.80669999999999997</v>
      </c>
    </row>
    <row r="2716" spans="1:6" x14ac:dyDescent="0.25">
      <c r="A2716" s="80" t="s">
        <v>2225</v>
      </c>
      <c r="B2716" s="81" t="s">
        <v>2110</v>
      </c>
      <c r="C2716" s="82">
        <v>48383</v>
      </c>
      <c r="D2716" s="83">
        <v>99945</v>
      </c>
      <c r="E2716" s="81" t="s">
        <v>2</v>
      </c>
      <c r="F2716" s="84">
        <v>0.81880000000000008</v>
      </c>
    </row>
    <row r="2717" spans="1:6" x14ac:dyDescent="0.25">
      <c r="A2717" s="75" t="s">
        <v>2226</v>
      </c>
      <c r="B2717" s="76" t="s">
        <v>2110</v>
      </c>
      <c r="C2717" s="77">
        <v>48385</v>
      </c>
      <c r="D2717" s="78">
        <v>99945</v>
      </c>
      <c r="E2717" s="76" t="s">
        <v>2</v>
      </c>
      <c r="F2717" s="79">
        <v>0.81880000000000008</v>
      </c>
    </row>
    <row r="2718" spans="1:6" x14ac:dyDescent="0.25">
      <c r="A2718" s="80" t="s">
        <v>1358</v>
      </c>
      <c r="B2718" s="81" t="s">
        <v>2110</v>
      </c>
      <c r="C2718" s="82">
        <v>48387</v>
      </c>
      <c r="D2718" s="83">
        <v>99945</v>
      </c>
      <c r="E2718" s="81" t="s">
        <v>2</v>
      </c>
      <c r="F2718" s="84">
        <v>0.81880000000000008</v>
      </c>
    </row>
    <row r="2719" spans="1:6" x14ac:dyDescent="0.25">
      <c r="A2719" s="75" t="s">
        <v>2227</v>
      </c>
      <c r="B2719" s="76" t="s">
        <v>2110</v>
      </c>
      <c r="C2719" s="77">
        <v>48389</v>
      </c>
      <c r="D2719" s="78">
        <v>99945</v>
      </c>
      <c r="E2719" s="76" t="s">
        <v>2</v>
      </c>
      <c r="F2719" s="79">
        <v>0.81880000000000008</v>
      </c>
    </row>
    <row r="2720" spans="1:6" x14ac:dyDescent="0.25">
      <c r="A2720" s="80" t="s">
        <v>2228</v>
      </c>
      <c r="B2720" s="81" t="s">
        <v>2110</v>
      </c>
      <c r="C2720" s="82">
        <v>48391</v>
      </c>
      <c r="D2720" s="83">
        <v>99945</v>
      </c>
      <c r="E2720" s="81" t="s">
        <v>2</v>
      </c>
      <c r="F2720" s="84">
        <v>0.81880000000000008</v>
      </c>
    </row>
    <row r="2721" spans="1:6" x14ac:dyDescent="0.25">
      <c r="A2721" s="75" t="s">
        <v>2074</v>
      </c>
      <c r="B2721" s="76" t="s">
        <v>2110</v>
      </c>
      <c r="C2721" s="77">
        <v>48393</v>
      </c>
      <c r="D2721" s="78">
        <v>99945</v>
      </c>
      <c r="E2721" s="76" t="s">
        <v>2</v>
      </c>
      <c r="F2721" s="79">
        <v>0.81880000000000008</v>
      </c>
    </row>
    <row r="2722" spans="1:6" x14ac:dyDescent="0.25">
      <c r="A2722" s="80" t="s">
        <v>1321</v>
      </c>
      <c r="B2722" s="81" t="s">
        <v>2110</v>
      </c>
      <c r="C2722" s="82">
        <v>48395</v>
      </c>
      <c r="D2722" s="83">
        <v>17780</v>
      </c>
      <c r="E2722" s="81" t="s">
        <v>468</v>
      </c>
      <c r="F2722" s="84">
        <v>0.83489999999999998</v>
      </c>
    </row>
    <row r="2723" spans="1:6" x14ac:dyDescent="0.25">
      <c r="A2723" s="75" t="s">
        <v>2229</v>
      </c>
      <c r="B2723" s="76" t="s">
        <v>2110</v>
      </c>
      <c r="C2723" s="77">
        <v>48397</v>
      </c>
      <c r="D2723" s="78">
        <v>19124</v>
      </c>
      <c r="E2723" s="76" t="s">
        <v>468</v>
      </c>
      <c r="F2723" s="79">
        <v>0.96989999999999998</v>
      </c>
    </row>
    <row r="2724" spans="1:6" x14ac:dyDescent="0.25">
      <c r="A2724" s="80" t="s">
        <v>2230</v>
      </c>
      <c r="B2724" s="81" t="s">
        <v>2110</v>
      </c>
      <c r="C2724" s="82">
        <v>48399</v>
      </c>
      <c r="D2724" s="83">
        <v>99945</v>
      </c>
      <c r="E2724" s="81" t="s">
        <v>2</v>
      </c>
      <c r="F2724" s="84">
        <v>0.81880000000000008</v>
      </c>
    </row>
    <row r="2725" spans="1:6" x14ac:dyDescent="0.25">
      <c r="A2725" s="75" t="s">
        <v>2231</v>
      </c>
      <c r="B2725" s="76" t="s">
        <v>2110</v>
      </c>
      <c r="C2725" s="77">
        <v>48401</v>
      </c>
      <c r="D2725" s="78">
        <v>30980</v>
      </c>
      <c r="E2725" s="76" t="s">
        <v>468</v>
      </c>
      <c r="F2725" s="79">
        <v>0.86180000000000001</v>
      </c>
    </row>
    <row r="2726" spans="1:6" x14ac:dyDescent="0.25">
      <c r="A2726" s="80" t="s">
        <v>1359</v>
      </c>
      <c r="B2726" s="81" t="s">
        <v>2110</v>
      </c>
      <c r="C2726" s="82">
        <v>48403</v>
      </c>
      <c r="D2726" s="83">
        <v>99945</v>
      </c>
      <c r="E2726" s="81" t="s">
        <v>2</v>
      </c>
      <c r="F2726" s="84">
        <v>0.81880000000000008</v>
      </c>
    </row>
    <row r="2727" spans="1:6" x14ac:dyDescent="0.25">
      <c r="A2727" s="75" t="s">
        <v>2232</v>
      </c>
      <c r="B2727" s="76" t="s">
        <v>2110</v>
      </c>
      <c r="C2727" s="77">
        <v>48405</v>
      </c>
      <c r="D2727" s="78">
        <v>99945</v>
      </c>
      <c r="E2727" s="76" t="s">
        <v>2</v>
      </c>
      <c r="F2727" s="79">
        <v>0.81880000000000008</v>
      </c>
    </row>
    <row r="2728" spans="1:6" x14ac:dyDescent="0.25">
      <c r="A2728" s="80" t="s">
        <v>2233</v>
      </c>
      <c r="B2728" s="81" t="s">
        <v>2110</v>
      </c>
      <c r="C2728" s="82">
        <v>48407</v>
      </c>
      <c r="D2728" s="83">
        <v>99945</v>
      </c>
      <c r="E2728" s="81" t="s">
        <v>2</v>
      </c>
      <c r="F2728" s="84">
        <v>0.81880000000000008</v>
      </c>
    </row>
    <row r="2729" spans="1:6" x14ac:dyDescent="0.25">
      <c r="A2729" s="75" t="s">
        <v>2234</v>
      </c>
      <c r="B2729" s="76" t="s">
        <v>2110</v>
      </c>
      <c r="C2729" s="77">
        <v>48409</v>
      </c>
      <c r="D2729" s="78">
        <v>18580</v>
      </c>
      <c r="E2729" s="76" t="s">
        <v>468</v>
      </c>
      <c r="F2729" s="79">
        <v>0.94579999999999997</v>
      </c>
    </row>
    <row r="2730" spans="1:6" x14ac:dyDescent="0.25">
      <c r="A2730" s="80" t="s">
        <v>2235</v>
      </c>
      <c r="B2730" s="81" t="s">
        <v>2110</v>
      </c>
      <c r="C2730" s="82">
        <v>48411</v>
      </c>
      <c r="D2730" s="83">
        <v>99945</v>
      </c>
      <c r="E2730" s="81" t="s">
        <v>2</v>
      </c>
      <c r="F2730" s="84">
        <v>0.81880000000000008</v>
      </c>
    </row>
    <row r="2731" spans="1:6" x14ac:dyDescent="0.25">
      <c r="A2731" s="75" t="s">
        <v>2236</v>
      </c>
      <c r="B2731" s="76" t="s">
        <v>2110</v>
      </c>
      <c r="C2731" s="77">
        <v>48413</v>
      </c>
      <c r="D2731" s="78">
        <v>99945</v>
      </c>
      <c r="E2731" s="76" t="s">
        <v>2</v>
      </c>
      <c r="F2731" s="79">
        <v>0.81880000000000008</v>
      </c>
    </row>
    <row r="2732" spans="1:6" x14ac:dyDescent="0.25">
      <c r="A2732" s="80" t="s">
        <v>2237</v>
      </c>
      <c r="B2732" s="81" t="s">
        <v>2110</v>
      </c>
      <c r="C2732" s="82">
        <v>48415</v>
      </c>
      <c r="D2732" s="83">
        <v>99945</v>
      </c>
      <c r="E2732" s="81" t="s">
        <v>2</v>
      </c>
      <c r="F2732" s="84">
        <v>0.81880000000000008</v>
      </c>
    </row>
    <row r="2733" spans="1:6" x14ac:dyDescent="0.25">
      <c r="A2733" s="75" t="s">
        <v>2238</v>
      </c>
      <c r="B2733" s="76" t="s">
        <v>2110</v>
      </c>
      <c r="C2733" s="77">
        <v>48417</v>
      </c>
      <c r="D2733" s="78">
        <v>99945</v>
      </c>
      <c r="E2733" s="76" t="s">
        <v>2</v>
      </c>
      <c r="F2733" s="79">
        <v>0.81880000000000008</v>
      </c>
    </row>
    <row r="2734" spans="1:6" x14ac:dyDescent="0.25">
      <c r="A2734" s="80" t="s">
        <v>622</v>
      </c>
      <c r="B2734" s="81" t="s">
        <v>2110</v>
      </c>
      <c r="C2734" s="82">
        <v>48419</v>
      </c>
      <c r="D2734" s="83">
        <v>99945</v>
      </c>
      <c r="E2734" s="81" t="s">
        <v>2</v>
      </c>
      <c r="F2734" s="84">
        <v>0.81880000000000008</v>
      </c>
    </row>
    <row r="2735" spans="1:6" x14ac:dyDescent="0.25">
      <c r="A2735" s="75" t="s">
        <v>1260</v>
      </c>
      <c r="B2735" s="76" t="s">
        <v>2110</v>
      </c>
      <c r="C2735" s="77">
        <v>48421</v>
      </c>
      <c r="D2735" s="78">
        <v>99945</v>
      </c>
      <c r="E2735" s="76" t="s">
        <v>2</v>
      </c>
      <c r="F2735" s="79">
        <v>0.81880000000000008</v>
      </c>
    </row>
    <row r="2736" spans="1:6" x14ac:dyDescent="0.25">
      <c r="A2736" s="80" t="s">
        <v>1261</v>
      </c>
      <c r="B2736" s="81" t="s">
        <v>2110</v>
      </c>
      <c r="C2736" s="82">
        <v>48423</v>
      </c>
      <c r="D2736" s="83">
        <v>46340</v>
      </c>
      <c r="E2736" s="81" t="s">
        <v>468</v>
      </c>
      <c r="F2736" s="84">
        <v>0.84160000000000001</v>
      </c>
    </row>
    <row r="2737" spans="1:6" x14ac:dyDescent="0.25">
      <c r="A2737" s="75" t="s">
        <v>2239</v>
      </c>
      <c r="B2737" s="76" t="s">
        <v>2110</v>
      </c>
      <c r="C2737" s="77">
        <v>48425</v>
      </c>
      <c r="D2737" s="78">
        <v>99945</v>
      </c>
      <c r="E2737" s="76" t="s">
        <v>467</v>
      </c>
      <c r="F2737" s="79">
        <v>0.81880000000000008</v>
      </c>
    </row>
    <row r="2738" spans="1:6" x14ac:dyDescent="0.25">
      <c r="A2738" s="80" t="s">
        <v>2240</v>
      </c>
      <c r="B2738" s="81" t="s">
        <v>2110</v>
      </c>
      <c r="C2738" s="82">
        <v>48427</v>
      </c>
      <c r="D2738" s="83">
        <v>99945</v>
      </c>
      <c r="E2738" s="81" t="s">
        <v>2</v>
      </c>
      <c r="F2738" s="84">
        <v>0.81880000000000008</v>
      </c>
    </row>
    <row r="2739" spans="1:6" x14ac:dyDescent="0.25">
      <c r="A2739" s="75" t="s">
        <v>997</v>
      </c>
      <c r="B2739" s="76" t="s">
        <v>2110</v>
      </c>
      <c r="C2739" s="77">
        <v>48429</v>
      </c>
      <c r="D2739" s="78">
        <v>99945</v>
      </c>
      <c r="E2739" s="76" t="s">
        <v>2</v>
      </c>
      <c r="F2739" s="79">
        <v>0.81880000000000008</v>
      </c>
    </row>
    <row r="2740" spans="1:6" x14ac:dyDescent="0.25">
      <c r="A2740" s="80" t="s">
        <v>2241</v>
      </c>
      <c r="B2740" s="81" t="s">
        <v>2110</v>
      </c>
      <c r="C2740" s="82">
        <v>48431</v>
      </c>
      <c r="D2740" s="83">
        <v>41660</v>
      </c>
      <c r="E2740" s="81" t="s">
        <v>468</v>
      </c>
      <c r="F2740" s="84">
        <v>0.80349999999999999</v>
      </c>
    </row>
    <row r="2741" spans="1:6" x14ac:dyDescent="0.25">
      <c r="A2741" s="75" t="s">
        <v>2242</v>
      </c>
      <c r="B2741" s="76" t="s">
        <v>2110</v>
      </c>
      <c r="C2741" s="77">
        <v>48433</v>
      </c>
      <c r="D2741" s="78">
        <v>99945</v>
      </c>
      <c r="E2741" s="76" t="s">
        <v>466</v>
      </c>
      <c r="F2741" s="79">
        <v>0.81880000000000008</v>
      </c>
    </row>
    <row r="2742" spans="1:6" x14ac:dyDescent="0.25">
      <c r="A2742" s="80" t="s">
        <v>2243</v>
      </c>
      <c r="B2742" s="81" t="s">
        <v>2110</v>
      </c>
      <c r="C2742" s="82">
        <v>48435</v>
      </c>
      <c r="D2742" s="83">
        <v>99945</v>
      </c>
      <c r="E2742" s="81" t="s">
        <v>2</v>
      </c>
      <c r="F2742" s="84">
        <v>0.81880000000000008</v>
      </c>
    </row>
    <row r="2743" spans="1:6" x14ac:dyDescent="0.25">
      <c r="A2743" s="75" t="s">
        <v>2244</v>
      </c>
      <c r="B2743" s="76" t="s">
        <v>2110</v>
      </c>
      <c r="C2743" s="77">
        <v>48437</v>
      </c>
      <c r="D2743" s="78">
        <v>99945</v>
      </c>
      <c r="E2743" s="76" t="s">
        <v>2</v>
      </c>
      <c r="F2743" s="79">
        <v>0.81880000000000008</v>
      </c>
    </row>
    <row r="2744" spans="1:6" x14ac:dyDescent="0.25">
      <c r="A2744" s="80" t="s">
        <v>2245</v>
      </c>
      <c r="B2744" s="81" t="s">
        <v>2110</v>
      </c>
      <c r="C2744" s="82">
        <v>48439</v>
      </c>
      <c r="D2744" s="83">
        <v>23104</v>
      </c>
      <c r="E2744" s="81" t="s">
        <v>468</v>
      </c>
      <c r="F2744" s="84">
        <v>0.9738</v>
      </c>
    </row>
    <row r="2745" spans="1:6" x14ac:dyDescent="0.25">
      <c r="A2745" s="75" t="s">
        <v>909</v>
      </c>
      <c r="B2745" s="76" t="s">
        <v>2110</v>
      </c>
      <c r="C2745" s="77">
        <v>48441</v>
      </c>
      <c r="D2745" s="78">
        <v>10180</v>
      </c>
      <c r="E2745" s="76" t="s">
        <v>468</v>
      </c>
      <c r="F2745" s="79">
        <v>0.81410000000000005</v>
      </c>
    </row>
    <row r="2746" spans="1:6" x14ac:dyDescent="0.25">
      <c r="A2746" s="80" t="s">
        <v>1003</v>
      </c>
      <c r="B2746" s="81" t="s">
        <v>2110</v>
      </c>
      <c r="C2746" s="82">
        <v>48443</v>
      </c>
      <c r="D2746" s="83">
        <v>99945</v>
      </c>
      <c r="E2746" s="81" t="s">
        <v>2</v>
      </c>
      <c r="F2746" s="84">
        <v>0.81880000000000008</v>
      </c>
    </row>
    <row r="2747" spans="1:6" x14ac:dyDescent="0.25">
      <c r="A2747" s="75" t="s">
        <v>2246</v>
      </c>
      <c r="B2747" s="76" t="s">
        <v>2110</v>
      </c>
      <c r="C2747" s="77">
        <v>48445</v>
      </c>
      <c r="D2747" s="78">
        <v>99945</v>
      </c>
      <c r="E2747" s="76" t="s">
        <v>2</v>
      </c>
      <c r="F2747" s="79">
        <v>0.81880000000000008</v>
      </c>
    </row>
    <row r="2748" spans="1:6" x14ac:dyDescent="0.25">
      <c r="A2748" s="80" t="s">
        <v>2247</v>
      </c>
      <c r="B2748" s="81" t="s">
        <v>2110</v>
      </c>
      <c r="C2748" s="82">
        <v>48447</v>
      </c>
      <c r="D2748" s="83">
        <v>99945</v>
      </c>
      <c r="E2748" s="81" t="s">
        <v>2</v>
      </c>
      <c r="F2748" s="84">
        <v>0.81880000000000008</v>
      </c>
    </row>
    <row r="2749" spans="1:6" x14ac:dyDescent="0.25">
      <c r="A2749" s="75" t="s">
        <v>2248</v>
      </c>
      <c r="B2749" s="76" t="s">
        <v>2110</v>
      </c>
      <c r="C2749" s="77">
        <v>48449</v>
      </c>
      <c r="D2749" s="78">
        <v>99945</v>
      </c>
      <c r="E2749" s="76" t="s">
        <v>2</v>
      </c>
      <c r="F2749" s="79">
        <v>0.81880000000000008</v>
      </c>
    </row>
    <row r="2750" spans="1:6" x14ac:dyDescent="0.25">
      <c r="A2750" s="80" t="s">
        <v>2249</v>
      </c>
      <c r="B2750" s="81" t="s">
        <v>2110</v>
      </c>
      <c r="C2750" s="82">
        <v>48451</v>
      </c>
      <c r="D2750" s="83">
        <v>41660</v>
      </c>
      <c r="E2750" s="81" t="s">
        <v>468</v>
      </c>
      <c r="F2750" s="84">
        <v>0.80349999999999999</v>
      </c>
    </row>
    <row r="2751" spans="1:6" x14ac:dyDescent="0.25">
      <c r="A2751" s="75" t="s">
        <v>2250</v>
      </c>
      <c r="B2751" s="76" t="s">
        <v>2110</v>
      </c>
      <c r="C2751" s="77">
        <v>48453</v>
      </c>
      <c r="D2751" s="78">
        <v>12420</v>
      </c>
      <c r="E2751" s="76" t="s">
        <v>468</v>
      </c>
      <c r="F2751" s="79">
        <v>0.95179999999999998</v>
      </c>
    </row>
    <row r="2752" spans="1:6" x14ac:dyDescent="0.25">
      <c r="A2752" s="80" t="s">
        <v>786</v>
      </c>
      <c r="B2752" s="81" t="s">
        <v>2110</v>
      </c>
      <c r="C2752" s="82">
        <v>48455</v>
      </c>
      <c r="D2752" s="83">
        <v>99945</v>
      </c>
      <c r="E2752" s="81" t="s">
        <v>2</v>
      </c>
      <c r="F2752" s="84">
        <v>0.81880000000000008</v>
      </c>
    </row>
    <row r="2753" spans="1:6" x14ac:dyDescent="0.25">
      <c r="A2753" s="75" t="s">
        <v>2251</v>
      </c>
      <c r="B2753" s="76" t="s">
        <v>2110</v>
      </c>
      <c r="C2753" s="77">
        <v>48457</v>
      </c>
      <c r="D2753" s="78">
        <v>99945</v>
      </c>
      <c r="E2753" s="76" t="s">
        <v>2</v>
      </c>
      <c r="F2753" s="79">
        <v>0.81880000000000008</v>
      </c>
    </row>
    <row r="2754" spans="1:6" x14ac:dyDescent="0.25">
      <c r="A2754" s="80" t="s">
        <v>2252</v>
      </c>
      <c r="B2754" s="81" t="s">
        <v>2110</v>
      </c>
      <c r="C2754" s="82">
        <v>48459</v>
      </c>
      <c r="D2754" s="83">
        <v>30980</v>
      </c>
      <c r="E2754" s="81" t="s">
        <v>468</v>
      </c>
      <c r="F2754" s="84">
        <v>0.86180000000000001</v>
      </c>
    </row>
    <row r="2755" spans="1:6" x14ac:dyDescent="0.25">
      <c r="A2755" s="75" t="s">
        <v>2253</v>
      </c>
      <c r="B2755" s="76" t="s">
        <v>2110</v>
      </c>
      <c r="C2755" s="77">
        <v>48461</v>
      </c>
      <c r="D2755" s="78">
        <v>99945</v>
      </c>
      <c r="E2755" s="76" t="s">
        <v>2</v>
      </c>
      <c r="F2755" s="79">
        <v>0.81880000000000008</v>
      </c>
    </row>
    <row r="2756" spans="1:6" x14ac:dyDescent="0.25">
      <c r="A2756" s="80" t="s">
        <v>2254</v>
      </c>
      <c r="B2756" s="81" t="s">
        <v>2110</v>
      </c>
      <c r="C2756" s="82">
        <v>48463</v>
      </c>
      <c r="D2756" s="83">
        <v>99945</v>
      </c>
      <c r="E2756" s="81" t="s">
        <v>2</v>
      </c>
      <c r="F2756" s="84">
        <v>0.81880000000000008</v>
      </c>
    </row>
    <row r="2757" spans="1:6" x14ac:dyDescent="0.25">
      <c r="A2757" s="75" t="s">
        <v>2255</v>
      </c>
      <c r="B2757" s="76" t="s">
        <v>2110</v>
      </c>
      <c r="C2757" s="77">
        <v>48465</v>
      </c>
      <c r="D2757" s="78">
        <v>99945</v>
      </c>
      <c r="E2757" s="76" t="s">
        <v>2</v>
      </c>
      <c r="F2757" s="79">
        <v>0.81880000000000008</v>
      </c>
    </row>
    <row r="2758" spans="1:6" x14ac:dyDescent="0.25">
      <c r="A2758" s="80" t="s">
        <v>2256</v>
      </c>
      <c r="B2758" s="81" t="s">
        <v>2110</v>
      </c>
      <c r="C2758" s="82">
        <v>48467</v>
      </c>
      <c r="D2758" s="83">
        <v>99945</v>
      </c>
      <c r="E2758" s="81" t="s">
        <v>2</v>
      </c>
      <c r="F2758" s="84">
        <v>0.81880000000000008</v>
      </c>
    </row>
    <row r="2759" spans="1:6" x14ac:dyDescent="0.25">
      <c r="A2759" s="75" t="s">
        <v>2257</v>
      </c>
      <c r="B2759" s="76" t="s">
        <v>2110</v>
      </c>
      <c r="C2759" s="77">
        <v>48469</v>
      </c>
      <c r="D2759" s="78">
        <v>47020</v>
      </c>
      <c r="E2759" s="76" t="s">
        <v>468</v>
      </c>
      <c r="F2759" s="79">
        <v>0.85640000000000005</v>
      </c>
    </row>
    <row r="2760" spans="1:6" x14ac:dyDescent="0.25">
      <c r="A2760" s="80" t="s">
        <v>627</v>
      </c>
      <c r="B2760" s="81" t="s">
        <v>2110</v>
      </c>
      <c r="C2760" s="82">
        <v>48471</v>
      </c>
      <c r="D2760" s="83">
        <v>99945</v>
      </c>
      <c r="E2760" s="81" t="s">
        <v>2</v>
      </c>
      <c r="F2760" s="84">
        <v>0.81880000000000008</v>
      </c>
    </row>
    <row r="2761" spans="1:6" x14ac:dyDescent="0.25">
      <c r="A2761" s="75" t="s">
        <v>2258</v>
      </c>
      <c r="B2761" s="76" t="s">
        <v>2110</v>
      </c>
      <c r="C2761" s="77">
        <v>48473</v>
      </c>
      <c r="D2761" s="78">
        <v>26420</v>
      </c>
      <c r="E2761" s="76" t="s">
        <v>468</v>
      </c>
      <c r="F2761" s="79">
        <v>0.99250000000000005</v>
      </c>
    </row>
    <row r="2762" spans="1:6" x14ac:dyDescent="0.25">
      <c r="A2762" s="80" t="s">
        <v>1883</v>
      </c>
      <c r="B2762" s="81" t="s">
        <v>2110</v>
      </c>
      <c r="C2762" s="82">
        <v>48475</v>
      </c>
      <c r="D2762" s="83">
        <v>99945</v>
      </c>
      <c r="E2762" s="81" t="s">
        <v>2</v>
      </c>
      <c r="F2762" s="84">
        <v>0.81880000000000008</v>
      </c>
    </row>
    <row r="2763" spans="1:6" x14ac:dyDescent="0.25">
      <c r="A2763" s="75" t="s">
        <v>628</v>
      </c>
      <c r="B2763" s="76" t="s">
        <v>2110</v>
      </c>
      <c r="C2763" s="77">
        <v>48477</v>
      </c>
      <c r="D2763" s="78">
        <v>99945</v>
      </c>
      <c r="E2763" s="76" t="s">
        <v>2</v>
      </c>
      <c r="F2763" s="79">
        <v>0.81880000000000008</v>
      </c>
    </row>
    <row r="2764" spans="1:6" x14ac:dyDescent="0.25">
      <c r="A2764" s="80" t="s">
        <v>2259</v>
      </c>
      <c r="B2764" s="81" t="s">
        <v>2110</v>
      </c>
      <c r="C2764" s="82">
        <v>48479</v>
      </c>
      <c r="D2764" s="83">
        <v>29700</v>
      </c>
      <c r="E2764" s="81" t="s">
        <v>468</v>
      </c>
      <c r="F2764" s="84">
        <v>0.77669999999999995</v>
      </c>
    </row>
    <row r="2765" spans="1:6" x14ac:dyDescent="0.25">
      <c r="A2765" s="75" t="s">
        <v>2260</v>
      </c>
      <c r="B2765" s="76" t="s">
        <v>2110</v>
      </c>
      <c r="C2765" s="77">
        <v>48481</v>
      </c>
      <c r="D2765" s="78">
        <v>99945</v>
      </c>
      <c r="E2765" s="76" t="s">
        <v>2</v>
      </c>
      <c r="F2765" s="79">
        <v>0.81880000000000008</v>
      </c>
    </row>
    <row r="2766" spans="1:6" x14ac:dyDescent="0.25">
      <c r="A2766" s="80" t="s">
        <v>1017</v>
      </c>
      <c r="B2766" s="81" t="s">
        <v>2110</v>
      </c>
      <c r="C2766" s="82">
        <v>48483</v>
      </c>
      <c r="D2766" s="83">
        <v>99945</v>
      </c>
      <c r="E2766" s="81" t="s">
        <v>2</v>
      </c>
      <c r="F2766" s="84">
        <v>0.81880000000000008</v>
      </c>
    </row>
    <row r="2767" spans="1:6" x14ac:dyDescent="0.25">
      <c r="A2767" s="75" t="s">
        <v>1269</v>
      </c>
      <c r="B2767" s="76" t="s">
        <v>2110</v>
      </c>
      <c r="C2767" s="77">
        <v>48485</v>
      </c>
      <c r="D2767" s="78">
        <v>48660</v>
      </c>
      <c r="E2767" s="76" t="s">
        <v>468</v>
      </c>
      <c r="F2767" s="79">
        <v>0.88780000000000003</v>
      </c>
    </row>
    <row r="2768" spans="1:6" x14ac:dyDescent="0.25">
      <c r="A2768" s="80" t="s">
        <v>2261</v>
      </c>
      <c r="B2768" s="81" t="s">
        <v>2110</v>
      </c>
      <c r="C2768" s="82">
        <v>48487</v>
      </c>
      <c r="D2768" s="83">
        <v>99945</v>
      </c>
      <c r="E2768" s="81" t="s">
        <v>2</v>
      </c>
      <c r="F2768" s="84">
        <v>0.81880000000000008</v>
      </c>
    </row>
    <row r="2769" spans="1:6" x14ac:dyDescent="0.25">
      <c r="A2769" s="75" t="s">
        <v>2262</v>
      </c>
      <c r="B2769" s="76" t="s">
        <v>2110</v>
      </c>
      <c r="C2769" s="77">
        <v>48489</v>
      </c>
      <c r="D2769" s="78">
        <v>99945</v>
      </c>
      <c r="E2769" s="76" t="s">
        <v>2</v>
      </c>
      <c r="F2769" s="79">
        <v>0.81880000000000008</v>
      </c>
    </row>
    <row r="2770" spans="1:6" x14ac:dyDescent="0.25">
      <c r="A2770" s="80" t="s">
        <v>1114</v>
      </c>
      <c r="B2770" s="81" t="s">
        <v>2110</v>
      </c>
      <c r="C2770" s="82">
        <v>48491</v>
      </c>
      <c r="D2770" s="83">
        <v>12420</v>
      </c>
      <c r="E2770" s="81" t="s">
        <v>468</v>
      </c>
      <c r="F2770" s="84">
        <v>0.95179999999999998</v>
      </c>
    </row>
    <row r="2771" spans="1:6" x14ac:dyDescent="0.25">
      <c r="A2771" s="75" t="s">
        <v>1270</v>
      </c>
      <c r="B2771" s="76" t="s">
        <v>2110</v>
      </c>
      <c r="C2771" s="77">
        <v>48493</v>
      </c>
      <c r="D2771" s="78">
        <v>41700</v>
      </c>
      <c r="E2771" s="76" t="s">
        <v>468</v>
      </c>
      <c r="F2771" s="79">
        <v>0.84609999999999996</v>
      </c>
    </row>
    <row r="2772" spans="1:6" x14ac:dyDescent="0.25">
      <c r="A2772" s="80" t="s">
        <v>2263</v>
      </c>
      <c r="B2772" s="81" t="s">
        <v>2110</v>
      </c>
      <c r="C2772" s="82">
        <v>48495</v>
      </c>
      <c r="D2772" s="83">
        <v>99945</v>
      </c>
      <c r="E2772" s="81" t="s">
        <v>2</v>
      </c>
      <c r="F2772" s="84">
        <v>0.81880000000000008</v>
      </c>
    </row>
    <row r="2773" spans="1:6" x14ac:dyDescent="0.25">
      <c r="A2773" s="75" t="s">
        <v>2264</v>
      </c>
      <c r="B2773" s="76" t="s">
        <v>2110</v>
      </c>
      <c r="C2773" s="77">
        <v>48497</v>
      </c>
      <c r="D2773" s="78">
        <v>23104</v>
      </c>
      <c r="E2773" s="76" t="s">
        <v>468</v>
      </c>
      <c r="F2773" s="79">
        <v>0.9738</v>
      </c>
    </row>
    <row r="2774" spans="1:6" x14ac:dyDescent="0.25">
      <c r="A2774" s="80" t="s">
        <v>1919</v>
      </c>
      <c r="B2774" s="81" t="s">
        <v>2110</v>
      </c>
      <c r="C2774" s="82">
        <v>48499</v>
      </c>
      <c r="D2774" s="83">
        <v>99945</v>
      </c>
      <c r="E2774" s="81" t="s">
        <v>2</v>
      </c>
      <c r="F2774" s="84">
        <v>0.81880000000000008</v>
      </c>
    </row>
    <row r="2775" spans="1:6" x14ac:dyDescent="0.25">
      <c r="A2775" s="75" t="s">
        <v>2265</v>
      </c>
      <c r="B2775" s="76" t="s">
        <v>2110</v>
      </c>
      <c r="C2775" s="77">
        <v>48501</v>
      </c>
      <c r="D2775" s="78">
        <v>99945</v>
      </c>
      <c r="E2775" s="76" t="s">
        <v>2</v>
      </c>
      <c r="F2775" s="79">
        <v>0.81880000000000008</v>
      </c>
    </row>
    <row r="2776" spans="1:6" x14ac:dyDescent="0.25">
      <c r="A2776" s="80" t="s">
        <v>2266</v>
      </c>
      <c r="B2776" s="81" t="s">
        <v>2110</v>
      </c>
      <c r="C2776" s="82">
        <v>48503</v>
      </c>
      <c r="D2776" s="83">
        <v>99945</v>
      </c>
      <c r="E2776" s="81" t="s">
        <v>2</v>
      </c>
      <c r="F2776" s="84">
        <v>0.81880000000000008</v>
      </c>
    </row>
    <row r="2777" spans="1:6" x14ac:dyDescent="0.25">
      <c r="A2777" s="75" t="s">
        <v>2267</v>
      </c>
      <c r="B2777" s="76" t="s">
        <v>2110</v>
      </c>
      <c r="C2777" s="77">
        <v>48505</v>
      </c>
      <c r="D2777" s="78">
        <v>99945</v>
      </c>
      <c r="E2777" s="76" t="s">
        <v>2</v>
      </c>
      <c r="F2777" s="79">
        <v>0.81880000000000008</v>
      </c>
    </row>
    <row r="2778" spans="1:6" x14ac:dyDescent="0.25">
      <c r="A2778" s="80" t="s">
        <v>2268</v>
      </c>
      <c r="B2778" s="81" t="s">
        <v>2110</v>
      </c>
      <c r="C2778" s="82">
        <v>48507</v>
      </c>
      <c r="D2778" s="83">
        <v>99945</v>
      </c>
      <c r="E2778" s="81" t="s">
        <v>2</v>
      </c>
      <c r="F2778" s="84">
        <v>0.81880000000000008</v>
      </c>
    </row>
    <row r="2779" spans="1:6" x14ac:dyDescent="0.25">
      <c r="A2779" s="75" t="s">
        <v>1924</v>
      </c>
      <c r="B2779" s="76" t="s">
        <v>2269</v>
      </c>
      <c r="C2779" s="77">
        <v>49001</v>
      </c>
      <c r="D2779" s="78">
        <v>99946</v>
      </c>
      <c r="E2779" s="76" t="s">
        <v>466</v>
      </c>
      <c r="F2779" s="79">
        <v>0.91420000000000001</v>
      </c>
    </row>
    <row r="2780" spans="1:6" x14ac:dyDescent="0.25">
      <c r="A2780" s="80" t="s">
        <v>2270</v>
      </c>
      <c r="B2780" s="81" t="s">
        <v>2269</v>
      </c>
      <c r="C2780" s="82">
        <v>49003</v>
      </c>
      <c r="D2780" s="83">
        <v>36260</v>
      </c>
      <c r="E2780" s="81" t="s">
        <v>468</v>
      </c>
      <c r="F2780" s="84">
        <v>0.91810000000000003</v>
      </c>
    </row>
    <row r="2781" spans="1:6" x14ac:dyDescent="0.25">
      <c r="A2781" s="75" t="s">
        <v>2271</v>
      </c>
      <c r="B2781" s="76" t="s">
        <v>2269</v>
      </c>
      <c r="C2781" s="77">
        <v>49005</v>
      </c>
      <c r="D2781" s="78">
        <v>30860</v>
      </c>
      <c r="E2781" s="76" t="s">
        <v>468</v>
      </c>
      <c r="F2781" s="79">
        <v>0.94170000000000009</v>
      </c>
    </row>
    <row r="2782" spans="1:6" x14ac:dyDescent="0.25">
      <c r="A2782" s="80" t="s">
        <v>1622</v>
      </c>
      <c r="B2782" s="81" t="s">
        <v>2269</v>
      </c>
      <c r="C2782" s="82">
        <v>49007</v>
      </c>
      <c r="D2782" s="83">
        <v>99946</v>
      </c>
      <c r="E2782" s="81" t="s">
        <v>467</v>
      </c>
      <c r="F2782" s="84">
        <v>0.91420000000000001</v>
      </c>
    </row>
    <row r="2783" spans="1:6" x14ac:dyDescent="0.25">
      <c r="A2783" s="75" t="s">
        <v>2272</v>
      </c>
      <c r="B2783" s="76" t="s">
        <v>2269</v>
      </c>
      <c r="C2783" s="77">
        <v>49009</v>
      </c>
      <c r="D2783" s="78">
        <v>99946</v>
      </c>
      <c r="E2783" s="76" t="s">
        <v>466</v>
      </c>
      <c r="F2783" s="79">
        <v>0.91420000000000001</v>
      </c>
    </row>
    <row r="2784" spans="1:6" x14ac:dyDescent="0.25">
      <c r="A2784" s="80" t="s">
        <v>1171</v>
      </c>
      <c r="B2784" s="81" t="s">
        <v>2269</v>
      </c>
      <c r="C2784" s="82">
        <v>49011</v>
      </c>
      <c r="D2784" s="83">
        <v>36260</v>
      </c>
      <c r="E2784" s="81" t="s">
        <v>468</v>
      </c>
      <c r="F2784" s="84">
        <v>0.91810000000000003</v>
      </c>
    </row>
    <row r="2785" spans="1:6" x14ac:dyDescent="0.25">
      <c r="A2785" s="75" t="s">
        <v>2273</v>
      </c>
      <c r="B2785" s="76" t="s">
        <v>2269</v>
      </c>
      <c r="C2785" s="77">
        <v>49013</v>
      </c>
      <c r="D2785" s="78">
        <v>99946</v>
      </c>
      <c r="E2785" s="76" t="s">
        <v>466</v>
      </c>
      <c r="F2785" s="79">
        <v>0.91420000000000001</v>
      </c>
    </row>
    <row r="2786" spans="1:6" x14ac:dyDescent="0.25">
      <c r="A2786" s="80" t="s">
        <v>2274</v>
      </c>
      <c r="B2786" s="81" t="s">
        <v>2269</v>
      </c>
      <c r="C2786" s="82">
        <v>49015</v>
      </c>
      <c r="D2786" s="83">
        <v>99946</v>
      </c>
      <c r="E2786" s="81" t="s">
        <v>466</v>
      </c>
      <c r="F2786" s="84">
        <v>0.91420000000000001</v>
      </c>
    </row>
    <row r="2787" spans="1:6" x14ac:dyDescent="0.25">
      <c r="A2787" s="75" t="s">
        <v>816</v>
      </c>
      <c r="B2787" s="76" t="s">
        <v>2269</v>
      </c>
      <c r="C2787" s="77">
        <v>49017</v>
      </c>
      <c r="D2787" s="78">
        <v>99946</v>
      </c>
      <c r="E2787" s="76" t="s">
        <v>466</v>
      </c>
      <c r="F2787" s="79">
        <v>0.91420000000000001</v>
      </c>
    </row>
    <row r="2788" spans="1:6" x14ac:dyDescent="0.25">
      <c r="A2788" s="80" t="s">
        <v>818</v>
      </c>
      <c r="B2788" s="81" t="s">
        <v>2269</v>
      </c>
      <c r="C2788" s="82">
        <v>49019</v>
      </c>
      <c r="D2788" s="83">
        <v>99946</v>
      </c>
      <c r="E2788" s="81" t="s">
        <v>466</v>
      </c>
      <c r="F2788" s="84">
        <v>0.91420000000000001</v>
      </c>
    </row>
    <row r="2789" spans="1:6" x14ac:dyDescent="0.25">
      <c r="A2789" s="75" t="s">
        <v>1444</v>
      </c>
      <c r="B2789" s="76" t="s">
        <v>2269</v>
      </c>
      <c r="C2789" s="77">
        <v>49021</v>
      </c>
      <c r="D2789" s="78">
        <v>99946</v>
      </c>
      <c r="E2789" s="76" t="s">
        <v>467</v>
      </c>
      <c r="F2789" s="79">
        <v>0.91420000000000001</v>
      </c>
    </row>
    <row r="2790" spans="1:6" x14ac:dyDescent="0.25">
      <c r="A2790" s="80" t="s">
        <v>2275</v>
      </c>
      <c r="B2790" s="81" t="s">
        <v>2269</v>
      </c>
      <c r="C2790" s="82">
        <v>49023</v>
      </c>
      <c r="D2790" s="83">
        <v>39340</v>
      </c>
      <c r="E2790" s="81" t="s">
        <v>468</v>
      </c>
      <c r="F2790" s="84">
        <v>0.95530000000000004</v>
      </c>
    </row>
    <row r="2791" spans="1:6" x14ac:dyDescent="0.25">
      <c r="A2791" s="75" t="s">
        <v>1085</v>
      </c>
      <c r="B2791" s="76" t="s">
        <v>2269</v>
      </c>
      <c r="C2791" s="77">
        <v>49025</v>
      </c>
      <c r="D2791" s="78">
        <v>99946</v>
      </c>
      <c r="E2791" s="76" t="s">
        <v>466</v>
      </c>
      <c r="F2791" s="79">
        <v>0.91420000000000001</v>
      </c>
    </row>
    <row r="2792" spans="1:6" x14ac:dyDescent="0.25">
      <c r="A2792" s="80" t="s">
        <v>2276</v>
      </c>
      <c r="B2792" s="81" t="s">
        <v>2269</v>
      </c>
      <c r="C2792" s="82">
        <v>49027</v>
      </c>
      <c r="D2792" s="83">
        <v>99946</v>
      </c>
      <c r="E2792" s="81" t="s">
        <v>466</v>
      </c>
      <c r="F2792" s="84">
        <v>0.91420000000000001</v>
      </c>
    </row>
    <row r="2793" spans="1:6" x14ac:dyDescent="0.25">
      <c r="A2793" s="75" t="s">
        <v>615</v>
      </c>
      <c r="B2793" s="76" t="s">
        <v>2269</v>
      </c>
      <c r="C2793" s="77">
        <v>49029</v>
      </c>
      <c r="D2793" s="78">
        <v>36260</v>
      </c>
      <c r="E2793" s="76" t="s">
        <v>468</v>
      </c>
      <c r="F2793" s="79">
        <v>0.91810000000000003</v>
      </c>
    </row>
    <row r="2794" spans="1:6" x14ac:dyDescent="0.25">
      <c r="A2794" s="80" t="s">
        <v>2277</v>
      </c>
      <c r="B2794" s="81" t="s">
        <v>2269</v>
      </c>
      <c r="C2794" s="82">
        <v>49031</v>
      </c>
      <c r="D2794" s="83">
        <v>99946</v>
      </c>
      <c r="E2794" s="81" t="s">
        <v>466</v>
      </c>
      <c r="F2794" s="84">
        <v>0.91420000000000001</v>
      </c>
    </row>
    <row r="2795" spans="1:6" x14ac:dyDescent="0.25">
      <c r="A2795" s="75" t="s">
        <v>2278</v>
      </c>
      <c r="B2795" s="76" t="s">
        <v>2269</v>
      </c>
      <c r="C2795" s="77">
        <v>49033</v>
      </c>
      <c r="D2795" s="78">
        <v>99946</v>
      </c>
      <c r="E2795" s="76" t="s">
        <v>2</v>
      </c>
      <c r="F2795" s="79">
        <v>0.91420000000000001</v>
      </c>
    </row>
    <row r="2796" spans="1:6" x14ac:dyDescent="0.25">
      <c r="A2796" s="80" t="s">
        <v>2279</v>
      </c>
      <c r="B2796" s="81" t="s">
        <v>2269</v>
      </c>
      <c r="C2796" s="82">
        <v>49035</v>
      </c>
      <c r="D2796" s="83">
        <v>41620</v>
      </c>
      <c r="E2796" s="81" t="s">
        <v>468</v>
      </c>
      <c r="F2796" s="84">
        <v>0.97570000000000001</v>
      </c>
    </row>
    <row r="2797" spans="1:6" x14ac:dyDescent="0.25">
      <c r="A2797" s="75" t="s">
        <v>842</v>
      </c>
      <c r="B2797" s="76" t="s">
        <v>2269</v>
      </c>
      <c r="C2797" s="77">
        <v>49037</v>
      </c>
      <c r="D2797" s="78">
        <v>99946</v>
      </c>
      <c r="E2797" s="76" t="s">
        <v>466</v>
      </c>
      <c r="F2797" s="79">
        <v>0.91420000000000001</v>
      </c>
    </row>
    <row r="2798" spans="1:6" x14ac:dyDescent="0.25">
      <c r="A2798" s="80" t="s">
        <v>2280</v>
      </c>
      <c r="B2798" s="81" t="s">
        <v>2269</v>
      </c>
      <c r="C2798" s="82">
        <v>49039</v>
      </c>
      <c r="D2798" s="83">
        <v>99946</v>
      </c>
      <c r="E2798" s="81" t="s">
        <v>467</v>
      </c>
      <c r="F2798" s="84">
        <v>0.91420000000000001</v>
      </c>
    </row>
    <row r="2799" spans="1:6" x14ac:dyDescent="0.25">
      <c r="A2799" s="75" t="s">
        <v>727</v>
      </c>
      <c r="B2799" s="76" t="s">
        <v>2269</v>
      </c>
      <c r="C2799" s="77">
        <v>49041</v>
      </c>
      <c r="D2799" s="78">
        <v>99946</v>
      </c>
      <c r="E2799" s="76" t="s">
        <v>467</v>
      </c>
      <c r="F2799" s="79">
        <v>0.91420000000000001</v>
      </c>
    </row>
    <row r="2800" spans="1:6" x14ac:dyDescent="0.25">
      <c r="A2800" s="80" t="s">
        <v>845</v>
      </c>
      <c r="B2800" s="81" t="s">
        <v>2269</v>
      </c>
      <c r="C2800" s="82">
        <v>49043</v>
      </c>
      <c r="D2800" s="83">
        <v>99946</v>
      </c>
      <c r="E2800" s="81" t="s">
        <v>467</v>
      </c>
      <c r="F2800" s="84">
        <v>0.91420000000000001</v>
      </c>
    </row>
    <row r="2801" spans="1:6" x14ac:dyDescent="0.25">
      <c r="A2801" s="75" t="s">
        <v>2281</v>
      </c>
      <c r="B2801" s="76" t="s">
        <v>2269</v>
      </c>
      <c r="C2801" s="77">
        <v>49045</v>
      </c>
      <c r="D2801" s="78">
        <v>41620</v>
      </c>
      <c r="E2801" s="76" t="s">
        <v>468</v>
      </c>
      <c r="F2801" s="79">
        <v>0.97570000000000001</v>
      </c>
    </row>
    <row r="2802" spans="1:6" x14ac:dyDescent="0.25">
      <c r="A2802" s="80" t="s">
        <v>2282</v>
      </c>
      <c r="B2802" s="81" t="s">
        <v>2269</v>
      </c>
      <c r="C2802" s="82">
        <v>49047</v>
      </c>
      <c r="D2802" s="83">
        <v>99946</v>
      </c>
      <c r="E2802" s="81" t="s">
        <v>467</v>
      </c>
      <c r="F2802" s="84">
        <v>0.91420000000000001</v>
      </c>
    </row>
    <row r="2803" spans="1:6" x14ac:dyDescent="0.25">
      <c r="A2803" s="75" t="s">
        <v>2283</v>
      </c>
      <c r="B2803" s="76" t="s">
        <v>2269</v>
      </c>
      <c r="C2803" s="77">
        <v>49049</v>
      </c>
      <c r="D2803" s="78">
        <v>39340</v>
      </c>
      <c r="E2803" s="76" t="s">
        <v>468</v>
      </c>
      <c r="F2803" s="79">
        <v>0.95530000000000004</v>
      </c>
    </row>
    <row r="2804" spans="1:6" x14ac:dyDescent="0.25">
      <c r="A2804" s="80" t="s">
        <v>2284</v>
      </c>
      <c r="B2804" s="81" t="s">
        <v>2269</v>
      </c>
      <c r="C2804" s="82">
        <v>49051</v>
      </c>
      <c r="D2804" s="83">
        <v>99946</v>
      </c>
      <c r="E2804" s="81" t="s">
        <v>467</v>
      </c>
      <c r="F2804" s="84">
        <v>0.91420000000000001</v>
      </c>
    </row>
    <row r="2805" spans="1:6" x14ac:dyDescent="0.25">
      <c r="A2805" s="75" t="s">
        <v>628</v>
      </c>
      <c r="B2805" s="76" t="s">
        <v>2269</v>
      </c>
      <c r="C2805" s="77">
        <v>49053</v>
      </c>
      <c r="D2805" s="78">
        <v>41100</v>
      </c>
      <c r="E2805" s="76" t="s">
        <v>468</v>
      </c>
      <c r="F2805" s="79">
        <v>0.97360000000000002</v>
      </c>
    </row>
    <row r="2806" spans="1:6" x14ac:dyDescent="0.25">
      <c r="A2806" s="80" t="s">
        <v>1015</v>
      </c>
      <c r="B2806" s="81" t="s">
        <v>2269</v>
      </c>
      <c r="C2806" s="82">
        <v>49055</v>
      </c>
      <c r="D2806" s="83">
        <v>99946</v>
      </c>
      <c r="E2806" s="81" t="s">
        <v>466</v>
      </c>
      <c r="F2806" s="84">
        <v>0.91420000000000001</v>
      </c>
    </row>
    <row r="2807" spans="1:6" x14ac:dyDescent="0.25">
      <c r="A2807" s="75" t="s">
        <v>2285</v>
      </c>
      <c r="B2807" s="76" t="s">
        <v>2269</v>
      </c>
      <c r="C2807" s="77">
        <v>49057</v>
      </c>
      <c r="D2807" s="78">
        <v>36260</v>
      </c>
      <c r="E2807" s="76" t="s">
        <v>468</v>
      </c>
      <c r="F2807" s="79">
        <v>0.91810000000000003</v>
      </c>
    </row>
    <row r="2808" spans="1:6" x14ac:dyDescent="0.25">
      <c r="A2808" s="80" t="s">
        <v>2286</v>
      </c>
      <c r="B2808" s="81" t="s">
        <v>2287</v>
      </c>
      <c r="C2808" s="82">
        <v>50001</v>
      </c>
      <c r="D2808" s="83">
        <v>99947</v>
      </c>
      <c r="E2808" s="81" t="s">
        <v>2</v>
      </c>
      <c r="F2808" s="84">
        <v>0.95340000000000003</v>
      </c>
    </row>
    <row r="2809" spans="1:6" x14ac:dyDescent="0.25">
      <c r="A2809" s="75" t="s">
        <v>2288</v>
      </c>
      <c r="B2809" s="76" t="s">
        <v>2287</v>
      </c>
      <c r="C2809" s="77">
        <v>50003</v>
      </c>
      <c r="D2809" s="78">
        <v>99947</v>
      </c>
      <c r="E2809" s="76" t="s">
        <v>467</v>
      </c>
      <c r="F2809" s="79">
        <v>0.95340000000000003</v>
      </c>
    </row>
    <row r="2810" spans="1:6" x14ac:dyDescent="0.25">
      <c r="A2810" s="80" t="s">
        <v>2289</v>
      </c>
      <c r="B2810" s="81" t="s">
        <v>2287</v>
      </c>
      <c r="C2810" s="82">
        <v>50005</v>
      </c>
      <c r="D2810" s="83">
        <v>99947</v>
      </c>
      <c r="E2810" s="81" t="s">
        <v>467</v>
      </c>
      <c r="F2810" s="84">
        <v>0.95340000000000003</v>
      </c>
    </row>
    <row r="2811" spans="1:6" x14ac:dyDescent="0.25">
      <c r="A2811" s="75" t="s">
        <v>2290</v>
      </c>
      <c r="B2811" s="76" t="s">
        <v>2287</v>
      </c>
      <c r="C2811" s="77">
        <v>50007</v>
      </c>
      <c r="D2811" s="78">
        <v>15540</v>
      </c>
      <c r="E2811" s="76" t="s">
        <v>468</v>
      </c>
      <c r="F2811" s="79">
        <v>0.95640000000000003</v>
      </c>
    </row>
    <row r="2812" spans="1:6" x14ac:dyDescent="0.25">
      <c r="A2812" s="80" t="s">
        <v>1411</v>
      </c>
      <c r="B2812" s="81" t="s">
        <v>2287</v>
      </c>
      <c r="C2812" s="82">
        <v>50009</v>
      </c>
      <c r="D2812" s="83">
        <v>99947</v>
      </c>
      <c r="E2812" s="81" t="s">
        <v>467</v>
      </c>
      <c r="F2812" s="84">
        <v>0.95340000000000003</v>
      </c>
    </row>
    <row r="2813" spans="1:6" x14ac:dyDescent="0.25">
      <c r="A2813" s="75" t="s">
        <v>593</v>
      </c>
      <c r="B2813" s="76" t="s">
        <v>2287</v>
      </c>
      <c r="C2813" s="77">
        <v>50011</v>
      </c>
      <c r="D2813" s="78">
        <v>15540</v>
      </c>
      <c r="E2813" s="76" t="s">
        <v>468</v>
      </c>
      <c r="F2813" s="79">
        <v>0.95640000000000003</v>
      </c>
    </row>
    <row r="2814" spans="1:6" x14ac:dyDescent="0.25">
      <c r="A2814" s="80" t="s">
        <v>2291</v>
      </c>
      <c r="B2814" s="81" t="s">
        <v>2287</v>
      </c>
      <c r="C2814" s="82">
        <v>50013</v>
      </c>
      <c r="D2814" s="83">
        <v>15540</v>
      </c>
      <c r="E2814" s="81" t="s">
        <v>468</v>
      </c>
      <c r="F2814" s="84">
        <v>0.95640000000000003</v>
      </c>
    </row>
    <row r="2815" spans="1:6" x14ac:dyDescent="0.25">
      <c r="A2815" s="75" t="s">
        <v>2292</v>
      </c>
      <c r="B2815" s="76" t="s">
        <v>2287</v>
      </c>
      <c r="C2815" s="77">
        <v>50015</v>
      </c>
      <c r="D2815" s="78">
        <v>99947</v>
      </c>
      <c r="E2815" s="76" t="s">
        <v>467</v>
      </c>
      <c r="F2815" s="79">
        <v>0.95340000000000003</v>
      </c>
    </row>
    <row r="2816" spans="1:6" x14ac:dyDescent="0.25">
      <c r="A2816" s="80" t="s">
        <v>764</v>
      </c>
      <c r="B2816" s="81" t="s">
        <v>2287</v>
      </c>
      <c r="C2816" s="82">
        <v>50017</v>
      </c>
      <c r="D2816" s="83">
        <v>99947</v>
      </c>
      <c r="E2816" s="81" t="s">
        <v>467</v>
      </c>
      <c r="F2816" s="84">
        <v>0.95340000000000003</v>
      </c>
    </row>
    <row r="2817" spans="1:6" x14ac:dyDescent="0.25">
      <c r="A2817" s="75" t="s">
        <v>1354</v>
      </c>
      <c r="B2817" s="76" t="s">
        <v>2287</v>
      </c>
      <c r="C2817" s="77">
        <v>50019</v>
      </c>
      <c r="D2817" s="78">
        <v>99947</v>
      </c>
      <c r="E2817" s="76" t="s">
        <v>467</v>
      </c>
      <c r="F2817" s="79">
        <v>0.95340000000000003</v>
      </c>
    </row>
    <row r="2818" spans="1:6" x14ac:dyDescent="0.25">
      <c r="A2818" s="80" t="s">
        <v>2293</v>
      </c>
      <c r="B2818" s="81" t="s">
        <v>2287</v>
      </c>
      <c r="C2818" s="82">
        <v>50021</v>
      </c>
      <c r="D2818" s="83">
        <v>99947</v>
      </c>
      <c r="E2818" s="81" t="s">
        <v>467</v>
      </c>
      <c r="F2818" s="84">
        <v>0.95340000000000003</v>
      </c>
    </row>
    <row r="2819" spans="1:6" x14ac:dyDescent="0.25">
      <c r="A2819" s="75" t="s">
        <v>628</v>
      </c>
      <c r="B2819" s="76" t="s">
        <v>2287</v>
      </c>
      <c r="C2819" s="77">
        <v>50023</v>
      </c>
      <c r="D2819" s="78">
        <v>99947</v>
      </c>
      <c r="E2819" s="76" t="s">
        <v>467</v>
      </c>
      <c r="F2819" s="79">
        <v>0.95340000000000003</v>
      </c>
    </row>
    <row r="2820" spans="1:6" x14ac:dyDescent="0.25">
      <c r="A2820" s="80" t="s">
        <v>856</v>
      </c>
      <c r="B2820" s="81" t="s">
        <v>2287</v>
      </c>
      <c r="C2820" s="82">
        <v>50025</v>
      </c>
      <c r="D2820" s="83">
        <v>99947</v>
      </c>
      <c r="E2820" s="81" t="s">
        <v>467</v>
      </c>
      <c r="F2820" s="84">
        <v>0.95340000000000003</v>
      </c>
    </row>
    <row r="2821" spans="1:6" x14ac:dyDescent="0.25">
      <c r="A2821" s="75" t="s">
        <v>2294</v>
      </c>
      <c r="B2821" s="76" t="s">
        <v>2287</v>
      </c>
      <c r="C2821" s="77">
        <v>50027</v>
      </c>
      <c r="D2821" s="78">
        <v>99947</v>
      </c>
      <c r="E2821" s="76" t="s">
        <v>467</v>
      </c>
      <c r="F2821" s="79">
        <v>0.95340000000000003</v>
      </c>
    </row>
    <row r="2822" spans="1:6" x14ac:dyDescent="0.25">
      <c r="A2822" s="80" t="s">
        <v>2295</v>
      </c>
      <c r="B2822" s="81" t="s">
        <v>2296</v>
      </c>
      <c r="C2822" s="82">
        <v>51001</v>
      </c>
      <c r="D2822" s="83">
        <v>99949</v>
      </c>
      <c r="E2822" s="81" t="s">
        <v>467</v>
      </c>
      <c r="F2822" s="84">
        <v>0.80570000000000008</v>
      </c>
    </row>
    <row r="2823" spans="1:6" x14ac:dyDescent="0.25">
      <c r="A2823" s="75" t="s">
        <v>2297</v>
      </c>
      <c r="B2823" s="76" t="s">
        <v>2296</v>
      </c>
      <c r="C2823" s="77">
        <v>51003</v>
      </c>
      <c r="D2823" s="78">
        <v>16820</v>
      </c>
      <c r="E2823" s="76" t="s">
        <v>468</v>
      </c>
      <c r="F2823" s="79">
        <v>0.93269999999999997</v>
      </c>
    </row>
    <row r="2824" spans="1:6" x14ac:dyDescent="0.25">
      <c r="A2824" s="80" t="s">
        <v>1787</v>
      </c>
      <c r="B2824" s="81" t="s">
        <v>2296</v>
      </c>
      <c r="C2824" s="82">
        <v>51005</v>
      </c>
      <c r="D2824" s="83">
        <v>99949</v>
      </c>
      <c r="E2824" s="81" t="s">
        <v>467</v>
      </c>
      <c r="F2824" s="84">
        <v>0.80570000000000008</v>
      </c>
    </row>
    <row r="2825" spans="1:6" x14ac:dyDescent="0.25">
      <c r="A2825" s="75" t="s">
        <v>2298</v>
      </c>
      <c r="B2825" s="76" t="s">
        <v>2296</v>
      </c>
      <c r="C2825" s="77">
        <v>51007</v>
      </c>
      <c r="D2825" s="78">
        <v>40060</v>
      </c>
      <c r="E2825" s="76" t="s">
        <v>468</v>
      </c>
      <c r="F2825" s="79">
        <v>0.94</v>
      </c>
    </row>
    <row r="2826" spans="1:6" x14ac:dyDescent="0.25">
      <c r="A2826" s="80" t="s">
        <v>2299</v>
      </c>
      <c r="B2826" s="81" t="s">
        <v>2296</v>
      </c>
      <c r="C2826" s="82">
        <v>51009</v>
      </c>
      <c r="D2826" s="83">
        <v>31340</v>
      </c>
      <c r="E2826" s="81" t="s">
        <v>468</v>
      </c>
      <c r="F2826" s="84">
        <v>0.88629999999999998</v>
      </c>
    </row>
    <row r="2827" spans="1:6" x14ac:dyDescent="0.25">
      <c r="A2827" s="75" t="s">
        <v>2300</v>
      </c>
      <c r="B2827" s="76" t="s">
        <v>2296</v>
      </c>
      <c r="C2827" s="77">
        <v>51011</v>
      </c>
      <c r="D2827" s="78">
        <v>31340</v>
      </c>
      <c r="E2827" s="76" t="s">
        <v>468</v>
      </c>
      <c r="F2827" s="79">
        <v>0.88629999999999998</v>
      </c>
    </row>
    <row r="2828" spans="1:6" x14ac:dyDescent="0.25">
      <c r="A2828" s="80" t="s">
        <v>2301</v>
      </c>
      <c r="B2828" s="81" t="s">
        <v>2296</v>
      </c>
      <c r="C2828" s="82">
        <v>51013</v>
      </c>
      <c r="D2828" s="83">
        <v>47894</v>
      </c>
      <c r="E2828" s="81" t="s">
        <v>468</v>
      </c>
      <c r="F2828" s="84">
        <v>1.0202</v>
      </c>
    </row>
    <row r="2829" spans="1:6" x14ac:dyDescent="0.25">
      <c r="A2829" s="75" t="s">
        <v>2302</v>
      </c>
      <c r="B2829" s="76" t="s">
        <v>2296</v>
      </c>
      <c r="C2829" s="77">
        <v>51015</v>
      </c>
      <c r="D2829" s="78">
        <v>44420</v>
      </c>
      <c r="E2829" s="76" t="s">
        <v>468</v>
      </c>
      <c r="F2829" s="79">
        <v>0.96409999999999996</v>
      </c>
    </row>
    <row r="2830" spans="1:6" x14ac:dyDescent="0.25">
      <c r="A2830" s="80" t="s">
        <v>1276</v>
      </c>
      <c r="B2830" s="81" t="s">
        <v>2296</v>
      </c>
      <c r="C2830" s="82">
        <v>51017</v>
      </c>
      <c r="D2830" s="83">
        <v>99949</v>
      </c>
      <c r="E2830" s="81" t="s">
        <v>467</v>
      </c>
      <c r="F2830" s="84">
        <v>0.80570000000000008</v>
      </c>
    </row>
    <row r="2831" spans="1:6" x14ac:dyDescent="0.25">
      <c r="A2831" s="75" t="s">
        <v>1983</v>
      </c>
      <c r="B2831" s="76" t="s">
        <v>2296</v>
      </c>
      <c r="C2831" s="77">
        <v>51019</v>
      </c>
      <c r="D2831" s="78">
        <v>31340</v>
      </c>
      <c r="E2831" s="76" t="s">
        <v>468</v>
      </c>
      <c r="F2831" s="79">
        <v>0.88629999999999998</v>
      </c>
    </row>
    <row r="2832" spans="1:6" x14ac:dyDescent="0.25">
      <c r="A2832" s="80" t="s">
        <v>2303</v>
      </c>
      <c r="B2832" s="81" t="s">
        <v>2296</v>
      </c>
      <c r="C2832" s="82">
        <v>51021</v>
      </c>
      <c r="D2832" s="83">
        <v>99949</v>
      </c>
      <c r="E2832" s="81" t="s">
        <v>467</v>
      </c>
      <c r="F2832" s="84">
        <v>0.80570000000000008</v>
      </c>
    </row>
    <row r="2833" spans="1:6" x14ac:dyDescent="0.25">
      <c r="A2833" s="75" t="s">
        <v>2304</v>
      </c>
      <c r="B2833" s="76" t="s">
        <v>2296</v>
      </c>
      <c r="C2833" s="77">
        <v>51023</v>
      </c>
      <c r="D2833" s="78">
        <v>40220</v>
      </c>
      <c r="E2833" s="76" t="s">
        <v>468</v>
      </c>
      <c r="F2833" s="79">
        <v>0.85150000000000003</v>
      </c>
    </row>
    <row r="2834" spans="1:6" x14ac:dyDescent="0.25">
      <c r="A2834" s="80" t="s">
        <v>1794</v>
      </c>
      <c r="B2834" s="81" t="s">
        <v>2296</v>
      </c>
      <c r="C2834" s="82">
        <v>51025</v>
      </c>
      <c r="D2834" s="83">
        <v>99949</v>
      </c>
      <c r="E2834" s="81" t="s">
        <v>467</v>
      </c>
      <c r="F2834" s="84">
        <v>0.80570000000000008</v>
      </c>
    </row>
    <row r="2835" spans="1:6" x14ac:dyDescent="0.25">
      <c r="A2835" s="75" t="s">
        <v>1166</v>
      </c>
      <c r="B2835" s="76" t="s">
        <v>2296</v>
      </c>
      <c r="C2835" s="77">
        <v>51027</v>
      </c>
      <c r="D2835" s="78">
        <v>99949</v>
      </c>
      <c r="E2835" s="76" t="s">
        <v>2</v>
      </c>
      <c r="F2835" s="79">
        <v>0.80570000000000008</v>
      </c>
    </row>
    <row r="2836" spans="1:6" x14ac:dyDescent="0.25">
      <c r="A2836" s="80" t="s">
        <v>2305</v>
      </c>
      <c r="B2836" s="81" t="s">
        <v>2296</v>
      </c>
      <c r="C2836" s="82">
        <v>51029</v>
      </c>
      <c r="D2836" s="83">
        <v>99949</v>
      </c>
      <c r="E2836" s="81" t="s">
        <v>467</v>
      </c>
      <c r="F2836" s="84">
        <v>0.80570000000000008</v>
      </c>
    </row>
    <row r="2837" spans="1:6" x14ac:dyDescent="0.25">
      <c r="A2837" s="75" t="s">
        <v>1286</v>
      </c>
      <c r="B2837" s="76" t="s">
        <v>2296</v>
      </c>
      <c r="C2837" s="77">
        <v>51031</v>
      </c>
      <c r="D2837" s="78">
        <v>31340</v>
      </c>
      <c r="E2837" s="76" t="s">
        <v>468</v>
      </c>
      <c r="F2837" s="79">
        <v>0.88629999999999998</v>
      </c>
    </row>
    <row r="2838" spans="1:6" x14ac:dyDescent="0.25">
      <c r="A2838" s="80" t="s">
        <v>1393</v>
      </c>
      <c r="B2838" s="81" t="s">
        <v>2296</v>
      </c>
      <c r="C2838" s="82">
        <v>51033</v>
      </c>
      <c r="D2838" s="83">
        <v>99949</v>
      </c>
      <c r="E2838" s="81" t="s">
        <v>467</v>
      </c>
      <c r="F2838" s="84">
        <v>0.80570000000000008</v>
      </c>
    </row>
    <row r="2839" spans="1:6" x14ac:dyDescent="0.25">
      <c r="A2839" s="75" t="s">
        <v>684</v>
      </c>
      <c r="B2839" s="76" t="s">
        <v>2296</v>
      </c>
      <c r="C2839" s="77">
        <v>51035</v>
      </c>
      <c r="D2839" s="78">
        <v>99949</v>
      </c>
      <c r="E2839" s="76" t="s">
        <v>2</v>
      </c>
      <c r="F2839" s="79">
        <v>0.80570000000000008</v>
      </c>
    </row>
    <row r="2840" spans="1:6" x14ac:dyDescent="0.25">
      <c r="A2840" s="80" t="s">
        <v>2306</v>
      </c>
      <c r="B2840" s="81" t="s">
        <v>2296</v>
      </c>
      <c r="C2840" s="82">
        <v>51036</v>
      </c>
      <c r="D2840" s="83">
        <v>40060</v>
      </c>
      <c r="E2840" s="81" t="s">
        <v>468</v>
      </c>
      <c r="F2840" s="84">
        <v>0.94</v>
      </c>
    </row>
    <row r="2841" spans="1:6" x14ac:dyDescent="0.25">
      <c r="A2841" s="75" t="s">
        <v>870</v>
      </c>
      <c r="B2841" s="76" t="s">
        <v>2296</v>
      </c>
      <c r="C2841" s="77">
        <v>51037</v>
      </c>
      <c r="D2841" s="78">
        <v>99949</v>
      </c>
      <c r="E2841" s="76" t="s">
        <v>467</v>
      </c>
      <c r="F2841" s="79">
        <v>0.80570000000000008</v>
      </c>
    </row>
    <row r="2842" spans="1:6" x14ac:dyDescent="0.25">
      <c r="A2842" s="80" t="s">
        <v>2024</v>
      </c>
      <c r="B2842" s="81" t="s">
        <v>2296</v>
      </c>
      <c r="C2842" s="82">
        <v>51041</v>
      </c>
      <c r="D2842" s="83">
        <v>40060</v>
      </c>
      <c r="E2842" s="81" t="s">
        <v>468</v>
      </c>
      <c r="F2842" s="84">
        <v>0.94</v>
      </c>
    </row>
    <row r="2843" spans="1:6" x14ac:dyDescent="0.25">
      <c r="A2843" s="75" t="s">
        <v>576</v>
      </c>
      <c r="B2843" s="76" t="s">
        <v>2296</v>
      </c>
      <c r="C2843" s="77">
        <v>51043</v>
      </c>
      <c r="D2843" s="78">
        <v>47894</v>
      </c>
      <c r="E2843" s="76" t="s">
        <v>468</v>
      </c>
      <c r="F2843" s="79">
        <v>1.0202</v>
      </c>
    </row>
    <row r="2844" spans="1:6" x14ac:dyDescent="0.25">
      <c r="A2844" s="80" t="s">
        <v>1930</v>
      </c>
      <c r="B2844" s="81" t="s">
        <v>2296</v>
      </c>
      <c r="C2844" s="82">
        <v>51045</v>
      </c>
      <c r="D2844" s="83">
        <v>40220</v>
      </c>
      <c r="E2844" s="81" t="s">
        <v>468</v>
      </c>
      <c r="F2844" s="84">
        <v>0.85150000000000003</v>
      </c>
    </row>
    <row r="2845" spans="1:6" x14ac:dyDescent="0.25">
      <c r="A2845" s="75" t="s">
        <v>2307</v>
      </c>
      <c r="B2845" s="76" t="s">
        <v>2296</v>
      </c>
      <c r="C2845" s="77">
        <v>51047</v>
      </c>
      <c r="D2845" s="78">
        <v>47894</v>
      </c>
      <c r="E2845" s="76" t="s">
        <v>468</v>
      </c>
      <c r="F2845" s="79">
        <v>1.0202</v>
      </c>
    </row>
    <row r="2846" spans="1:6" x14ac:dyDescent="0.25">
      <c r="A2846" s="80" t="s">
        <v>1072</v>
      </c>
      <c r="B2846" s="81" t="s">
        <v>2296</v>
      </c>
      <c r="C2846" s="82">
        <v>51049</v>
      </c>
      <c r="D2846" s="83">
        <v>99949</v>
      </c>
      <c r="E2846" s="81" t="s">
        <v>467</v>
      </c>
      <c r="F2846" s="84">
        <v>0.80570000000000008</v>
      </c>
    </row>
    <row r="2847" spans="1:6" x14ac:dyDescent="0.25">
      <c r="A2847" s="75" t="s">
        <v>2308</v>
      </c>
      <c r="B2847" s="76" t="s">
        <v>2296</v>
      </c>
      <c r="C2847" s="77">
        <v>51051</v>
      </c>
      <c r="D2847" s="78">
        <v>99949</v>
      </c>
      <c r="E2847" s="76" t="s">
        <v>2</v>
      </c>
      <c r="F2847" s="79">
        <v>0.80570000000000008</v>
      </c>
    </row>
    <row r="2848" spans="1:6" x14ac:dyDescent="0.25">
      <c r="A2848" s="80" t="s">
        <v>2309</v>
      </c>
      <c r="B2848" s="81" t="s">
        <v>2296</v>
      </c>
      <c r="C2848" s="82">
        <v>51053</v>
      </c>
      <c r="D2848" s="83">
        <v>40060</v>
      </c>
      <c r="E2848" s="81" t="s">
        <v>468</v>
      </c>
      <c r="F2848" s="84">
        <v>0.94</v>
      </c>
    </row>
    <row r="2849" spans="1:6" x14ac:dyDescent="0.25">
      <c r="A2849" s="75" t="s">
        <v>1411</v>
      </c>
      <c r="B2849" s="76" t="s">
        <v>2296</v>
      </c>
      <c r="C2849" s="77">
        <v>51057</v>
      </c>
      <c r="D2849" s="78">
        <v>99949</v>
      </c>
      <c r="E2849" s="76" t="s">
        <v>467</v>
      </c>
      <c r="F2849" s="79">
        <v>0.80570000000000008</v>
      </c>
    </row>
    <row r="2850" spans="1:6" x14ac:dyDescent="0.25">
      <c r="A2850" s="80" t="s">
        <v>2310</v>
      </c>
      <c r="B2850" s="81" t="s">
        <v>2296</v>
      </c>
      <c r="C2850" s="82">
        <v>51059</v>
      </c>
      <c r="D2850" s="83">
        <v>47894</v>
      </c>
      <c r="E2850" s="81" t="s">
        <v>468</v>
      </c>
      <c r="F2850" s="84">
        <v>1.0202</v>
      </c>
    </row>
    <row r="2851" spans="1:6" x14ac:dyDescent="0.25">
      <c r="A2851" s="75" t="s">
        <v>2311</v>
      </c>
      <c r="B2851" s="76" t="s">
        <v>2296</v>
      </c>
      <c r="C2851" s="77">
        <v>51061</v>
      </c>
      <c r="D2851" s="78">
        <v>47894</v>
      </c>
      <c r="E2851" s="76" t="s">
        <v>468</v>
      </c>
      <c r="F2851" s="79">
        <v>1.0202</v>
      </c>
    </row>
    <row r="2852" spans="1:6" x14ac:dyDescent="0.25">
      <c r="A2852" s="80" t="s">
        <v>955</v>
      </c>
      <c r="B2852" s="81" t="s">
        <v>2296</v>
      </c>
      <c r="C2852" s="82">
        <v>51063</v>
      </c>
      <c r="D2852" s="83">
        <v>99949</v>
      </c>
      <c r="E2852" s="81" t="s">
        <v>467</v>
      </c>
      <c r="F2852" s="84">
        <v>0.80570000000000008</v>
      </c>
    </row>
    <row r="2853" spans="1:6" x14ac:dyDescent="0.25">
      <c r="A2853" s="75" t="s">
        <v>2312</v>
      </c>
      <c r="B2853" s="76" t="s">
        <v>2296</v>
      </c>
      <c r="C2853" s="77">
        <v>51065</v>
      </c>
      <c r="D2853" s="78">
        <v>16820</v>
      </c>
      <c r="E2853" s="76" t="s">
        <v>468</v>
      </c>
      <c r="F2853" s="79">
        <v>0.93269999999999997</v>
      </c>
    </row>
    <row r="2854" spans="1:6" x14ac:dyDescent="0.25">
      <c r="A2854" s="80" t="s">
        <v>593</v>
      </c>
      <c r="B2854" s="81" t="s">
        <v>2296</v>
      </c>
      <c r="C2854" s="82">
        <v>51067</v>
      </c>
      <c r="D2854" s="83">
        <v>40220</v>
      </c>
      <c r="E2854" s="81" t="s">
        <v>468</v>
      </c>
      <c r="F2854" s="84">
        <v>0.85150000000000003</v>
      </c>
    </row>
    <row r="2855" spans="1:6" x14ac:dyDescent="0.25">
      <c r="A2855" s="75" t="s">
        <v>1397</v>
      </c>
      <c r="B2855" s="76" t="s">
        <v>2296</v>
      </c>
      <c r="C2855" s="77">
        <v>51069</v>
      </c>
      <c r="D2855" s="78">
        <v>49020</v>
      </c>
      <c r="E2855" s="76" t="s">
        <v>468</v>
      </c>
      <c r="F2855" s="79">
        <v>0.89790000000000003</v>
      </c>
    </row>
    <row r="2856" spans="1:6" x14ac:dyDescent="0.25">
      <c r="A2856" s="80" t="s">
        <v>2092</v>
      </c>
      <c r="B2856" s="81" t="s">
        <v>2296</v>
      </c>
      <c r="C2856" s="82">
        <v>51071</v>
      </c>
      <c r="D2856" s="83">
        <v>13980</v>
      </c>
      <c r="E2856" s="81" t="s">
        <v>468</v>
      </c>
      <c r="F2856" s="84">
        <v>0.86780000000000002</v>
      </c>
    </row>
    <row r="2857" spans="1:6" x14ac:dyDescent="0.25">
      <c r="A2857" s="75" t="s">
        <v>1722</v>
      </c>
      <c r="B2857" s="76" t="s">
        <v>2296</v>
      </c>
      <c r="C2857" s="77">
        <v>51073</v>
      </c>
      <c r="D2857" s="78">
        <v>47260</v>
      </c>
      <c r="E2857" s="76" t="s">
        <v>468</v>
      </c>
      <c r="F2857" s="79">
        <v>0.89080000000000004</v>
      </c>
    </row>
    <row r="2858" spans="1:6" x14ac:dyDescent="0.25">
      <c r="A2858" s="80" t="s">
        <v>2313</v>
      </c>
      <c r="B2858" s="81" t="s">
        <v>2296</v>
      </c>
      <c r="C2858" s="82">
        <v>51075</v>
      </c>
      <c r="D2858" s="83">
        <v>40060</v>
      </c>
      <c r="E2858" s="81" t="s">
        <v>468</v>
      </c>
      <c r="F2858" s="84">
        <v>0.94</v>
      </c>
    </row>
    <row r="2859" spans="1:6" x14ac:dyDescent="0.25">
      <c r="A2859" s="75" t="s">
        <v>1296</v>
      </c>
      <c r="B2859" s="76" t="s">
        <v>2296</v>
      </c>
      <c r="C2859" s="77">
        <v>51077</v>
      </c>
      <c r="D2859" s="78">
        <v>99949</v>
      </c>
      <c r="E2859" s="76" t="s">
        <v>2</v>
      </c>
      <c r="F2859" s="79">
        <v>0.80570000000000008</v>
      </c>
    </row>
    <row r="2860" spans="1:6" x14ac:dyDescent="0.25">
      <c r="A2860" s="80" t="s">
        <v>595</v>
      </c>
      <c r="B2860" s="81" t="s">
        <v>2296</v>
      </c>
      <c r="C2860" s="82">
        <v>51079</v>
      </c>
      <c r="D2860" s="83">
        <v>16820</v>
      </c>
      <c r="E2860" s="81" t="s">
        <v>468</v>
      </c>
      <c r="F2860" s="84">
        <v>0.93269999999999997</v>
      </c>
    </row>
    <row r="2861" spans="1:6" x14ac:dyDescent="0.25">
      <c r="A2861" s="75" t="s">
        <v>2314</v>
      </c>
      <c r="B2861" s="76" t="s">
        <v>2296</v>
      </c>
      <c r="C2861" s="77">
        <v>51081</v>
      </c>
      <c r="D2861" s="78">
        <v>99949</v>
      </c>
      <c r="E2861" s="76" t="s">
        <v>2</v>
      </c>
      <c r="F2861" s="79">
        <v>0.80570000000000008</v>
      </c>
    </row>
    <row r="2862" spans="1:6" x14ac:dyDescent="0.25">
      <c r="A2862" s="80" t="s">
        <v>1814</v>
      </c>
      <c r="B2862" s="81" t="s">
        <v>2296</v>
      </c>
      <c r="C2862" s="82">
        <v>51083</v>
      </c>
      <c r="D2862" s="83">
        <v>99949</v>
      </c>
      <c r="E2862" s="81" t="s">
        <v>467</v>
      </c>
      <c r="F2862" s="84">
        <v>0.80570000000000008</v>
      </c>
    </row>
    <row r="2863" spans="1:6" x14ac:dyDescent="0.25">
      <c r="A2863" s="75" t="s">
        <v>2315</v>
      </c>
      <c r="B2863" s="76" t="s">
        <v>2296</v>
      </c>
      <c r="C2863" s="77">
        <v>51085</v>
      </c>
      <c r="D2863" s="78">
        <v>40060</v>
      </c>
      <c r="E2863" s="76" t="s">
        <v>468</v>
      </c>
      <c r="F2863" s="79">
        <v>0.94</v>
      </c>
    </row>
    <row r="2864" spans="1:6" x14ac:dyDescent="0.25">
      <c r="A2864" s="80" t="s">
        <v>2316</v>
      </c>
      <c r="B2864" s="81" t="s">
        <v>2296</v>
      </c>
      <c r="C2864" s="82">
        <v>51087</v>
      </c>
      <c r="D2864" s="83">
        <v>40060</v>
      </c>
      <c r="E2864" s="81" t="s">
        <v>468</v>
      </c>
      <c r="F2864" s="84">
        <v>0.94</v>
      </c>
    </row>
    <row r="2865" spans="1:6" x14ac:dyDescent="0.25">
      <c r="A2865" s="75" t="s">
        <v>597</v>
      </c>
      <c r="B2865" s="76" t="s">
        <v>2296</v>
      </c>
      <c r="C2865" s="77">
        <v>51089</v>
      </c>
      <c r="D2865" s="78">
        <v>99949</v>
      </c>
      <c r="E2865" s="76" t="s">
        <v>467</v>
      </c>
      <c r="F2865" s="79">
        <v>0.80570000000000008</v>
      </c>
    </row>
    <row r="2866" spans="1:6" x14ac:dyDescent="0.25">
      <c r="A2866" s="80" t="s">
        <v>1900</v>
      </c>
      <c r="B2866" s="81" t="s">
        <v>2296</v>
      </c>
      <c r="C2866" s="82">
        <v>51091</v>
      </c>
      <c r="D2866" s="83">
        <v>99949</v>
      </c>
      <c r="E2866" s="81" t="s">
        <v>466</v>
      </c>
      <c r="F2866" s="84">
        <v>0.80570000000000008</v>
      </c>
    </row>
    <row r="2867" spans="1:6" x14ac:dyDescent="0.25">
      <c r="A2867" s="75" t="s">
        <v>2317</v>
      </c>
      <c r="B2867" s="76" t="s">
        <v>2296</v>
      </c>
      <c r="C2867" s="77">
        <v>51093</v>
      </c>
      <c r="D2867" s="78">
        <v>47260</v>
      </c>
      <c r="E2867" s="76" t="s">
        <v>468</v>
      </c>
      <c r="F2867" s="79">
        <v>0.89080000000000004</v>
      </c>
    </row>
    <row r="2868" spans="1:6" x14ac:dyDescent="0.25">
      <c r="A2868" s="80" t="s">
        <v>2318</v>
      </c>
      <c r="B2868" s="81" t="s">
        <v>2296</v>
      </c>
      <c r="C2868" s="82">
        <v>51095</v>
      </c>
      <c r="D2868" s="83">
        <v>47260</v>
      </c>
      <c r="E2868" s="81" t="s">
        <v>468</v>
      </c>
      <c r="F2868" s="84">
        <v>0.89080000000000004</v>
      </c>
    </row>
    <row r="2869" spans="1:6" x14ac:dyDescent="0.25">
      <c r="A2869" s="75" t="s">
        <v>2319</v>
      </c>
      <c r="B2869" s="76" t="s">
        <v>2296</v>
      </c>
      <c r="C2869" s="77">
        <v>51097</v>
      </c>
      <c r="D2869" s="78">
        <v>40060</v>
      </c>
      <c r="E2869" s="76" t="s">
        <v>468</v>
      </c>
      <c r="F2869" s="79">
        <v>0.94</v>
      </c>
    </row>
    <row r="2870" spans="1:6" x14ac:dyDescent="0.25">
      <c r="A2870" s="80" t="s">
        <v>2320</v>
      </c>
      <c r="B2870" s="81" t="s">
        <v>2296</v>
      </c>
      <c r="C2870" s="82">
        <v>51099</v>
      </c>
      <c r="D2870" s="83">
        <v>99949</v>
      </c>
      <c r="E2870" s="81" t="s">
        <v>467</v>
      </c>
      <c r="F2870" s="84">
        <v>0.80570000000000008</v>
      </c>
    </row>
    <row r="2871" spans="1:6" x14ac:dyDescent="0.25">
      <c r="A2871" s="75" t="s">
        <v>2321</v>
      </c>
      <c r="B2871" s="76" t="s">
        <v>2296</v>
      </c>
      <c r="C2871" s="77">
        <v>51101</v>
      </c>
      <c r="D2871" s="78">
        <v>40060</v>
      </c>
      <c r="E2871" s="76" t="s">
        <v>468</v>
      </c>
      <c r="F2871" s="79">
        <v>0.94</v>
      </c>
    </row>
    <row r="2872" spans="1:6" x14ac:dyDescent="0.25">
      <c r="A2872" s="80" t="s">
        <v>1681</v>
      </c>
      <c r="B2872" s="81" t="s">
        <v>2296</v>
      </c>
      <c r="C2872" s="82">
        <v>51103</v>
      </c>
      <c r="D2872" s="83">
        <v>99949</v>
      </c>
      <c r="E2872" s="81" t="s">
        <v>467</v>
      </c>
      <c r="F2872" s="84">
        <v>0.80570000000000008</v>
      </c>
    </row>
    <row r="2873" spans="1:6" x14ac:dyDescent="0.25">
      <c r="A2873" s="75" t="s">
        <v>604</v>
      </c>
      <c r="B2873" s="76" t="s">
        <v>2296</v>
      </c>
      <c r="C2873" s="77">
        <v>51105</v>
      </c>
      <c r="D2873" s="78">
        <v>99949</v>
      </c>
      <c r="E2873" s="76" t="s">
        <v>2</v>
      </c>
      <c r="F2873" s="79">
        <v>0.80570000000000008</v>
      </c>
    </row>
    <row r="2874" spans="1:6" x14ac:dyDescent="0.25">
      <c r="A2874" s="80" t="s">
        <v>2322</v>
      </c>
      <c r="B2874" s="81" t="s">
        <v>2296</v>
      </c>
      <c r="C2874" s="82">
        <v>51107</v>
      </c>
      <c r="D2874" s="83">
        <v>47894</v>
      </c>
      <c r="E2874" s="81" t="s">
        <v>468</v>
      </c>
      <c r="F2874" s="84">
        <v>1.0202</v>
      </c>
    </row>
    <row r="2875" spans="1:6" x14ac:dyDescent="0.25">
      <c r="A2875" s="75" t="s">
        <v>1182</v>
      </c>
      <c r="B2875" s="76" t="s">
        <v>2296</v>
      </c>
      <c r="C2875" s="77">
        <v>51109</v>
      </c>
      <c r="D2875" s="78">
        <v>99949</v>
      </c>
      <c r="E2875" s="76" t="s">
        <v>467</v>
      </c>
      <c r="F2875" s="79">
        <v>0.80570000000000008</v>
      </c>
    </row>
    <row r="2876" spans="1:6" x14ac:dyDescent="0.25">
      <c r="A2876" s="80" t="s">
        <v>2323</v>
      </c>
      <c r="B2876" s="81" t="s">
        <v>2296</v>
      </c>
      <c r="C2876" s="82">
        <v>51111</v>
      </c>
      <c r="D2876" s="83">
        <v>99949</v>
      </c>
      <c r="E2876" s="81" t="s">
        <v>467</v>
      </c>
      <c r="F2876" s="84">
        <v>0.80570000000000008</v>
      </c>
    </row>
    <row r="2877" spans="1:6" x14ac:dyDescent="0.25">
      <c r="A2877" s="75" t="s">
        <v>608</v>
      </c>
      <c r="B2877" s="76" t="s">
        <v>2296</v>
      </c>
      <c r="C2877" s="77">
        <v>51113</v>
      </c>
      <c r="D2877" s="78">
        <v>47894</v>
      </c>
      <c r="E2877" s="76" t="s">
        <v>468</v>
      </c>
      <c r="F2877" s="79">
        <v>1.0202</v>
      </c>
    </row>
    <row r="2878" spans="1:6" x14ac:dyDescent="0.25">
      <c r="A2878" s="80" t="s">
        <v>2324</v>
      </c>
      <c r="B2878" s="81" t="s">
        <v>2296</v>
      </c>
      <c r="C2878" s="82">
        <v>51115</v>
      </c>
      <c r="D2878" s="83">
        <v>47260</v>
      </c>
      <c r="E2878" s="81" t="s">
        <v>468</v>
      </c>
      <c r="F2878" s="84">
        <v>0.89080000000000004</v>
      </c>
    </row>
    <row r="2879" spans="1:6" x14ac:dyDescent="0.25">
      <c r="A2879" s="75" t="s">
        <v>1824</v>
      </c>
      <c r="B2879" s="76" t="s">
        <v>2296</v>
      </c>
      <c r="C2879" s="77">
        <v>51117</v>
      </c>
      <c r="D2879" s="78">
        <v>99949</v>
      </c>
      <c r="E2879" s="76" t="s">
        <v>467</v>
      </c>
      <c r="F2879" s="79">
        <v>0.80570000000000008</v>
      </c>
    </row>
    <row r="2880" spans="1:6" x14ac:dyDescent="0.25">
      <c r="A2880" s="80" t="s">
        <v>852</v>
      </c>
      <c r="B2880" s="81" t="s">
        <v>2296</v>
      </c>
      <c r="C2880" s="82">
        <v>51119</v>
      </c>
      <c r="D2880" s="83">
        <v>99949</v>
      </c>
      <c r="E2880" s="81" t="s">
        <v>467</v>
      </c>
      <c r="F2880" s="84">
        <v>0.80570000000000008</v>
      </c>
    </row>
    <row r="2881" spans="1:6" x14ac:dyDescent="0.25">
      <c r="A2881" s="75" t="s">
        <v>614</v>
      </c>
      <c r="B2881" s="76" t="s">
        <v>2296</v>
      </c>
      <c r="C2881" s="77">
        <v>51121</v>
      </c>
      <c r="D2881" s="78">
        <v>13980</v>
      </c>
      <c r="E2881" s="76" t="s">
        <v>468</v>
      </c>
      <c r="F2881" s="79">
        <v>0.86780000000000002</v>
      </c>
    </row>
    <row r="2882" spans="1:6" x14ac:dyDescent="0.25">
      <c r="A2882" s="80" t="s">
        <v>1315</v>
      </c>
      <c r="B2882" s="81" t="s">
        <v>2296</v>
      </c>
      <c r="C2882" s="82">
        <v>51125</v>
      </c>
      <c r="D2882" s="83">
        <v>16820</v>
      </c>
      <c r="E2882" s="81" t="s">
        <v>468</v>
      </c>
      <c r="F2882" s="84">
        <v>0.93269999999999997</v>
      </c>
    </row>
    <row r="2883" spans="1:6" x14ac:dyDescent="0.25">
      <c r="A2883" s="75" t="s">
        <v>2325</v>
      </c>
      <c r="B2883" s="76" t="s">
        <v>2296</v>
      </c>
      <c r="C2883" s="77">
        <v>51127</v>
      </c>
      <c r="D2883" s="78">
        <v>40060</v>
      </c>
      <c r="E2883" s="76" t="s">
        <v>468</v>
      </c>
      <c r="F2883" s="79">
        <v>0.94</v>
      </c>
    </row>
    <row r="2884" spans="1:6" x14ac:dyDescent="0.25">
      <c r="A2884" s="80" t="s">
        <v>1828</v>
      </c>
      <c r="B2884" s="81" t="s">
        <v>2296</v>
      </c>
      <c r="C2884" s="82">
        <v>51131</v>
      </c>
      <c r="D2884" s="83">
        <v>99949</v>
      </c>
      <c r="E2884" s="81" t="s">
        <v>467</v>
      </c>
      <c r="F2884" s="84">
        <v>0.80570000000000008</v>
      </c>
    </row>
    <row r="2885" spans="1:6" x14ac:dyDescent="0.25">
      <c r="A2885" s="75" t="s">
        <v>2005</v>
      </c>
      <c r="B2885" s="76" t="s">
        <v>2296</v>
      </c>
      <c r="C2885" s="77">
        <v>51133</v>
      </c>
      <c r="D2885" s="78">
        <v>99949</v>
      </c>
      <c r="E2885" s="76" t="s">
        <v>467</v>
      </c>
      <c r="F2885" s="79">
        <v>0.80570000000000008</v>
      </c>
    </row>
    <row r="2886" spans="1:6" x14ac:dyDescent="0.25">
      <c r="A2886" s="80" t="s">
        <v>2326</v>
      </c>
      <c r="B2886" s="81" t="s">
        <v>2296</v>
      </c>
      <c r="C2886" s="82">
        <v>51135</v>
      </c>
      <c r="D2886" s="83">
        <v>99949</v>
      </c>
      <c r="E2886" s="81" t="s">
        <v>467</v>
      </c>
      <c r="F2886" s="84">
        <v>0.80570000000000008</v>
      </c>
    </row>
    <row r="2887" spans="1:6" x14ac:dyDescent="0.25">
      <c r="A2887" s="75" t="s">
        <v>764</v>
      </c>
      <c r="B2887" s="76" t="s">
        <v>2296</v>
      </c>
      <c r="C2887" s="77">
        <v>51137</v>
      </c>
      <c r="D2887" s="78">
        <v>99949</v>
      </c>
      <c r="E2887" s="76" t="s">
        <v>467</v>
      </c>
      <c r="F2887" s="79">
        <v>0.80570000000000008</v>
      </c>
    </row>
    <row r="2888" spans="1:6" x14ac:dyDescent="0.25">
      <c r="A2888" s="80" t="s">
        <v>1190</v>
      </c>
      <c r="B2888" s="81" t="s">
        <v>2296</v>
      </c>
      <c r="C2888" s="82">
        <v>51139</v>
      </c>
      <c r="D2888" s="83">
        <v>99949</v>
      </c>
      <c r="E2888" s="81" t="s">
        <v>467</v>
      </c>
      <c r="F2888" s="84">
        <v>0.80570000000000008</v>
      </c>
    </row>
    <row r="2889" spans="1:6" x14ac:dyDescent="0.25">
      <c r="A2889" s="75" t="s">
        <v>2327</v>
      </c>
      <c r="B2889" s="76" t="s">
        <v>2296</v>
      </c>
      <c r="C2889" s="77">
        <v>51141</v>
      </c>
      <c r="D2889" s="78">
        <v>99949</v>
      </c>
      <c r="E2889" s="76" t="s">
        <v>467</v>
      </c>
      <c r="F2889" s="79">
        <v>0.80570000000000008</v>
      </c>
    </row>
    <row r="2890" spans="1:6" x14ac:dyDescent="0.25">
      <c r="A2890" s="80" t="s">
        <v>2328</v>
      </c>
      <c r="B2890" s="81" t="s">
        <v>2296</v>
      </c>
      <c r="C2890" s="82">
        <v>51143</v>
      </c>
      <c r="D2890" s="83">
        <v>99949</v>
      </c>
      <c r="E2890" s="81" t="s">
        <v>467</v>
      </c>
      <c r="F2890" s="84">
        <v>0.80570000000000008</v>
      </c>
    </row>
    <row r="2891" spans="1:6" x14ac:dyDescent="0.25">
      <c r="A2891" s="75" t="s">
        <v>2329</v>
      </c>
      <c r="B2891" s="76" t="s">
        <v>2296</v>
      </c>
      <c r="C2891" s="77">
        <v>51145</v>
      </c>
      <c r="D2891" s="78">
        <v>40060</v>
      </c>
      <c r="E2891" s="76" t="s">
        <v>468</v>
      </c>
      <c r="F2891" s="79">
        <v>0.94</v>
      </c>
    </row>
    <row r="2892" spans="1:6" x14ac:dyDescent="0.25">
      <c r="A2892" s="80" t="s">
        <v>2330</v>
      </c>
      <c r="B2892" s="81" t="s">
        <v>2296</v>
      </c>
      <c r="C2892" s="82">
        <v>51147</v>
      </c>
      <c r="D2892" s="83">
        <v>99949</v>
      </c>
      <c r="E2892" s="81" t="s">
        <v>467</v>
      </c>
      <c r="F2892" s="84">
        <v>0.80570000000000008</v>
      </c>
    </row>
    <row r="2893" spans="1:6" x14ac:dyDescent="0.25">
      <c r="A2893" s="75" t="s">
        <v>2331</v>
      </c>
      <c r="B2893" s="76" t="s">
        <v>2296</v>
      </c>
      <c r="C2893" s="77">
        <v>51149</v>
      </c>
      <c r="D2893" s="78">
        <v>40060</v>
      </c>
      <c r="E2893" s="76" t="s">
        <v>468</v>
      </c>
      <c r="F2893" s="79">
        <v>0.94</v>
      </c>
    </row>
    <row r="2894" spans="1:6" x14ac:dyDescent="0.25">
      <c r="A2894" s="80" t="s">
        <v>2332</v>
      </c>
      <c r="B2894" s="81" t="s">
        <v>2296</v>
      </c>
      <c r="C2894" s="82">
        <v>51153</v>
      </c>
      <c r="D2894" s="83">
        <v>47894</v>
      </c>
      <c r="E2894" s="81" t="s">
        <v>468</v>
      </c>
      <c r="F2894" s="84">
        <v>1.0202</v>
      </c>
    </row>
    <row r="2895" spans="1:6" x14ac:dyDescent="0.25">
      <c r="A2895" s="75" t="s">
        <v>721</v>
      </c>
      <c r="B2895" s="76" t="s">
        <v>2296</v>
      </c>
      <c r="C2895" s="77">
        <v>51155</v>
      </c>
      <c r="D2895" s="78">
        <v>13980</v>
      </c>
      <c r="E2895" s="76" t="s">
        <v>468</v>
      </c>
      <c r="F2895" s="79">
        <v>0.86780000000000002</v>
      </c>
    </row>
    <row r="2896" spans="1:6" x14ac:dyDescent="0.25">
      <c r="A2896" s="80" t="s">
        <v>2333</v>
      </c>
      <c r="B2896" s="81" t="s">
        <v>2296</v>
      </c>
      <c r="C2896" s="82">
        <v>51157</v>
      </c>
      <c r="D2896" s="83">
        <v>47894</v>
      </c>
      <c r="E2896" s="81" t="s">
        <v>468</v>
      </c>
      <c r="F2896" s="84">
        <v>1.0202</v>
      </c>
    </row>
    <row r="2897" spans="1:6" x14ac:dyDescent="0.25">
      <c r="A2897" s="75" t="s">
        <v>992</v>
      </c>
      <c r="B2897" s="76" t="s">
        <v>2296</v>
      </c>
      <c r="C2897" s="77">
        <v>51159</v>
      </c>
      <c r="D2897" s="78">
        <v>99949</v>
      </c>
      <c r="E2897" s="76" t="s">
        <v>467</v>
      </c>
      <c r="F2897" s="79">
        <v>0.80570000000000008</v>
      </c>
    </row>
    <row r="2898" spans="1:6" x14ac:dyDescent="0.25">
      <c r="A2898" s="80" t="s">
        <v>2334</v>
      </c>
      <c r="B2898" s="81" t="s">
        <v>2296</v>
      </c>
      <c r="C2898" s="82">
        <v>51161</v>
      </c>
      <c r="D2898" s="83">
        <v>40220</v>
      </c>
      <c r="E2898" s="81" t="s">
        <v>468</v>
      </c>
      <c r="F2898" s="84">
        <v>0.85150000000000003</v>
      </c>
    </row>
    <row r="2899" spans="1:6" x14ac:dyDescent="0.25">
      <c r="A2899" s="75" t="s">
        <v>2335</v>
      </c>
      <c r="B2899" s="76" t="s">
        <v>2296</v>
      </c>
      <c r="C2899" s="77">
        <v>51163</v>
      </c>
      <c r="D2899" s="78">
        <v>99949</v>
      </c>
      <c r="E2899" s="76" t="s">
        <v>467</v>
      </c>
      <c r="F2899" s="79">
        <v>0.80570000000000008</v>
      </c>
    </row>
    <row r="2900" spans="1:6" x14ac:dyDescent="0.25">
      <c r="A2900" s="80" t="s">
        <v>1715</v>
      </c>
      <c r="B2900" s="81" t="s">
        <v>2296</v>
      </c>
      <c r="C2900" s="82">
        <v>51165</v>
      </c>
      <c r="D2900" s="83">
        <v>25500</v>
      </c>
      <c r="E2900" s="81" t="s">
        <v>468</v>
      </c>
      <c r="F2900" s="84">
        <v>0.93769999999999998</v>
      </c>
    </row>
    <row r="2901" spans="1:6" x14ac:dyDescent="0.25">
      <c r="A2901" s="75" t="s">
        <v>620</v>
      </c>
      <c r="B2901" s="76" t="s">
        <v>2296</v>
      </c>
      <c r="C2901" s="77">
        <v>51167</v>
      </c>
      <c r="D2901" s="78">
        <v>99949</v>
      </c>
      <c r="E2901" s="76" t="s">
        <v>2</v>
      </c>
      <c r="F2901" s="79">
        <v>0.80570000000000008</v>
      </c>
    </row>
    <row r="2902" spans="1:6" x14ac:dyDescent="0.25">
      <c r="A2902" s="80" t="s">
        <v>724</v>
      </c>
      <c r="B2902" s="81" t="s">
        <v>2296</v>
      </c>
      <c r="C2902" s="82">
        <v>51169</v>
      </c>
      <c r="D2902" s="83">
        <v>28700</v>
      </c>
      <c r="E2902" s="81" t="s">
        <v>468</v>
      </c>
      <c r="F2902" s="84">
        <v>0.69879999999999998</v>
      </c>
    </row>
    <row r="2903" spans="1:6" x14ac:dyDescent="0.25">
      <c r="A2903" s="75" t="s">
        <v>2336</v>
      </c>
      <c r="B2903" s="76" t="s">
        <v>2296</v>
      </c>
      <c r="C2903" s="77">
        <v>51171</v>
      </c>
      <c r="D2903" s="78">
        <v>99949</v>
      </c>
      <c r="E2903" s="76" t="s">
        <v>467</v>
      </c>
      <c r="F2903" s="79">
        <v>0.80570000000000008</v>
      </c>
    </row>
    <row r="2904" spans="1:6" x14ac:dyDescent="0.25">
      <c r="A2904" s="80" t="s">
        <v>2337</v>
      </c>
      <c r="B2904" s="81" t="s">
        <v>2296</v>
      </c>
      <c r="C2904" s="82">
        <v>51173</v>
      </c>
      <c r="D2904" s="83">
        <v>99949</v>
      </c>
      <c r="E2904" s="81" t="s">
        <v>2</v>
      </c>
      <c r="F2904" s="84">
        <v>0.80570000000000008</v>
      </c>
    </row>
    <row r="2905" spans="1:6" x14ac:dyDescent="0.25">
      <c r="A2905" s="75" t="s">
        <v>2338</v>
      </c>
      <c r="B2905" s="76" t="s">
        <v>2296</v>
      </c>
      <c r="C2905" s="77">
        <v>51175</v>
      </c>
      <c r="D2905" s="78">
        <v>47260</v>
      </c>
      <c r="E2905" s="76" t="s">
        <v>468</v>
      </c>
      <c r="F2905" s="79">
        <v>0.89080000000000004</v>
      </c>
    </row>
    <row r="2906" spans="1:6" x14ac:dyDescent="0.25">
      <c r="A2906" s="80" t="s">
        <v>2339</v>
      </c>
      <c r="B2906" s="81" t="s">
        <v>2296</v>
      </c>
      <c r="C2906" s="82">
        <v>51177</v>
      </c>
      <c r="D2906" s="83">
        <v>47894</v>
      </c>
      <c r="E2906" s="81" t="s">
        <v>468</v>
      </c>
      <c r="F2906" s="84">
        <v>1.0202</v>
      </c>
    </row>
    <row r="2907" spans="1:6" x14ac:dyDescent="0.25">
      <c r="A2907" s="75" t="s">
        <v>1262</v>
      </c>
      <c r="B2907" s="76" t="s">
        <v>2296</v>
      </c>
      <c r="C2907" s="77">
        <v>51179</v>
      </c>
      <c r="D2907" s="78">
        <v>47894</v>
      </c>
      <c r="E2907" s="76" t="s">
        <v>468</v>
      </c>
      <c r="F2907" s="79">
        <v>1.0202</v>
      </c>
    </row>
    <row r="2908" spans="1:6" x14ac:dyDescent="0.25">
      <c r="A2908" s="80" t="s">
        <v>1841</v>
      </c>
      <c r="B2908" s="81" t="s">
        <v>2296</v>
      </c>
      <c r="C2908" s="82">
        <v>51181</v>
      </c>
      <c r="D2908" s="83">
        <v>99949</v>
      </c>
      <c r="E2908" s="81" t="s">
        <v>467</v>
      </c>
      <c r="F2908" s="84">
        <v>0.80570000000000008</v>
      </c>
    </row>
    <row r="2909" spans="1:6" x14ac:dyDescent="0.25">
      <c r="A2909" s="75" t="s">
        <v>860</v>
      </c>
      <c r="B2909" s="76" t="s">
        <v>2296</v>
      </c>
      <c r="C2909" s="77">
        <v>51183</v>
      </c>
      <c r="D2909" s="78">
        <v>40060</v>
      </c>
      <c r="E2909" s="76" t="s">
        <v>468</v>
      </c>
      <c r="F2909" s="79">
        <v>0.94</v>
      </c>
    </row>
    <row r="2910" spans="1:6" x14ac:dyDescent="0.25">
      <c r="A2910" s="80" t="s">
        <v>1109</v>
      </c>
      <c r="B2910" s="81" t="s">
        <v>2296</v>
      </c>
      <c r="C2910" s="82">
        <v>51185</v>
      </c>
      <c r="D2910" s="83">
        <v>99949</v>
      </c>
      <c r="E2910" s="81" t="s">
        <v>2</v>
      </c>
      <c r="F2910" s="84">
        <v>0.80570000000000008</v>
      </c>
    </row>
    <row r="2911" spans="1:6" x14ac:dyDescent="0.25">
      <c r="A2911" s="75" t="s">
        <v>1014</v>
      </c>
      <c r="B2911" s="76" t="s">
        <v>2296</v>
      </c>
      <c r="C2911" s="77">
        <v>51187</v>
      </c>
      <c r="D2911" s="78">
        <v>47894</v>
      </c>
      <c r="E2911" s="76" t="s">
        <v>468</v>
      </c>
      <c r="F2911" s="79">
        <v>1.0202</v>
      </c>
    </row>
    <row r="2912" spans="1:6" x14ac:dyDescent="0.25">
      <c r="A2912" s="80" t="s">
        <v>628</v>
      </c>
      <c r="B2912" s="81" t="s">
        <v>2296</v>
      </c>
      <c r="C2912" s="82">
        <v>51191</v>
      </c>
      <c r="D2912" s="83">
        <v>28700</v>
      </c>
      <c r="E2912" s="81" t="s">
        <v>468</v>
      </c>
      <c r="F2912" s="84">
        <v>0.69879999999999998</v>
      </c>
    </row>
    <row r="2913" spans="1:6" x14ac:dyDescent="0.25">
      <c r="A2913" s="75" t="s">
        <v>2012</v>
      </c>
      <c r="B2913" s="76" t="s">
        <v>2296</v>
      </c>
      <c r="C2913" s="77">
        <v>51193</v>
      </c>
      <c r="D2913" s="78">
        <v>99949</v>
      </c>
      <c r="E2913" s="76" t="s">
        <v>467</v>
      </c>
      <c r="F2913" s="79">
        <v>0.80570000000000008</v>
      </c>
    </row>
    <row r="2914" spans="1:6" x14ac:dyDescent="0.25">
      <c r="A2914" s="80" t="s">
        <v>2264</v>
      </c>
      <c r="B2914" s="81" t="s">
        <v>2296</v>
      </c>
      <c r="C2914" s="82">
        <v>51195</v>
      </c>
      <c r="D2914" s="83">
        <v>99949</v>
      </c>
      <c r="E2914" s="81" t="s">
        <v>2</v>
      </c>
      <c r="F2914" s="84">
        <v>0.80570000000000008</v>
      </c>
    </row>
    <row r="2915" spans="1:6" x14ac:dyDescent="0.25">
      <c r="A2915" s="75" t="s">
        <v>2340</v>
      </c>
      <c r="B2915" s="76" t="s">
        <v>2296</v>
      </c>
      <c r="C2915" s="77">
        <v>51197</v>
      </c>
      <c r="D2915" s="78">
        <v>99949</v>
      </c>
      <c r="E2915" s="76" t="s">
        <v>2</v>
      </c>
      <c r="F2915" s="79">
        <v>0.80570000000000008</v>
      </c>
    </row>
    <row r="2916" spans="1:6" x14ac:dyDescent="0.25">
      <c r="A2916" s="80" t="s">
        <v>1387</v>
      </c>
      <c r="B2916" s="81" t="s">
        <v>2296</v>
      </c>
      <c r="C2916" s="82">
        <v>51199</v>
      </c>
      <c r="D2916" s="83">
        <v>47260</v>
      </c>
      <c r="E2916" s="81" t="s">
        <v>468</v>
      </c>
      <c r="F2916" s="84">
        <v>0.89080000000000004</v>
      </c>
    </row>
    <row r="2917" spans="1:6" x14ac:dyDescent="0.25">
      <c r="A2917" s="75" t="s">
        <v>2341</v>
      </c>
      <c r="B2917" s="76" t="s">
        <v>2296</v>
      </c>
      <c r="C2917" s="77">
        <v>51510</v>
      </c>
      <c r="D2917" s="78">
        <v>47894</v>
      </c>
      <c r="E2917" s="76" t="s">
        <v>468</v>
      </c>
      <c r="F2917" s="79">
        <v>1.0202</v>
      </c>
    </row>
    <row r="2918" spans="1:6" x14ac:dyDescent="0.25">
      <c r="A2918" s="80" t="s">
        <v>2342</v>
      </c>
      <c r="B2918" s="81" t="s">
        <v>2296</v>
      </c>
      <c r="C2918" s="82">
        <v>51520</v>
      </c>
      <c r="D2918" s="83">
        <v>28700</v>
      </c>
      <c r="E2918" s="81" t="s">
        <v>468</v>
      </c>
      <c r="F2918" s="84">
        <v>0.69879999999999998</v>
      </c>
    </row>
    <row r="2919" spans="1:6" x14ac:dyDescent="0.25">
      <c r="A2919" s="75" t="s">
        <v>2343</v>
      </c>
      <c r="B2919" s="76" t="s">
        <v>2296</v>
      </c>
      <c r="C2919" s="77">
        <v>51530</v>
      </c>
      <c r="D2919" s="78">
        <v>99949</v>
      </c>
      <c r="E2919" s="76" t="s">
        <v>467</v>
      </c>
      <c r="F2919" s="79">
        <v>0.80570000000000008</v>
      </c>
    </row>
    <row r="2920" spans="1:6" x14ac:dyDescent="0.25">
      <c r="A2920" s="80" t="s">
        <v>2344</v>
      </c>
      <c r="B2920" s="81" t="s">
        <v>2296</v>
      </c>
      <c r="C2920" s="82">
        <v>51540</v>
      </c>
      <c r="D2920" s="83">
        <v>16820</v>
      </c>
      <c r="E2920" s="81" t="s">
        <v>468</v>
      </c>
      <c r="F2920" s="84">
        <v>0.93269999999999997</v>
      </c>
    </row>
    <row r="2921" spans="1:6" x14ac:dyDescent="0.25">
      <c r="A2921" s="75" t="s">
        <v>2345</v>
      </c>
      <c r="B2921" s="76" t="s">
        <v>2296</v>
      </c>
      <c r="C2921" s="77">
        <v>51550</v>
      </c>
      <c r="D2921" s="78">
        <v>47260</v>
      </c>
      <c r="E2921" s="76" t="s">
        <v>468</v>
      </c>
      <c r="F2921" s="79">
        <v>0.89080000000000004</v>
      </c>
    </row>
    <row r="2922" spans="1:6" x14ac:dyDescent="0.25">
      <c r="A2922" s="80" t="s">
        <v>2346</v>
      </c>
      <c r="B2922" s="81" t="s">
        <v>2296</v>
      </c>
      <c r="C2922" s="82">
        <v>51570</v>
      </c>
      <c r="D2922" s="83">
        <v>40060</v>
      </c>
      <c r="E2922" s="81" t="s">
        <v>468</v>
      </c>
      <c r="F2922" s="84">
        <v>0.94</v>
      </c>
    </row>
    <row r="2923" spans="1:6" x14ac:dyDescent="0.25">
      <c r="A2923" s="75" t="s">
        <v>2347</v>
      </c>
      <c r="B2923" s="76" t="s">
        <v>2296</v>
      </c>
      <c r="C2923" s="77">
        <v>51580</v>
      </c>
      <c r="D2923" s="78">
        <v>99949</v>
      </c>
      <c r="E2923" s="76" t="s">
        <v>467</v>
      </c>
      <c r="F2923" s="79">
        <v>0.80570000000000008</v>
      </c>
    </row>
    <row r="2924" spans="1:6" x14ac:dyDescent="0.25">
      <c r="A2924" s="80" t="s">
        <v>2348</v>
      </c>
      <c r="B2924" s="81" t="s">
        <v>2296</v>
      </c>
      <c r="C2924" s="82">
        <v>51590</v>
      </c>
      <c r="D2924" s="83">
        <v>99949</v>
      </c>
      <c r="E2924" s="81" t="s">
        <v>467</v>
      </c>
      <c r="F2924" s="84">
        <v>0.80570000000000008</v>
      </c>
    </row>
    <row r="2925" spans="1:6" x14ac:dyDescent="0.25">
      <c r="A2925" s="75" t="s">
        <v>2349</v>
      </c>
      <c r="B2925" s="76" t="s">
        <v>2296</v>
      </c>
      <c r="C2925" s="77">
        <v>51595</v>
      </c>
      <c r="D2925" s="78">
        <v>99949</v>
      </c>
      <c r="E2925" s="76" t="s">
        <v>2</v>
      </c>
      <c r="F2925" s="79">
        <v>0.80570000000000008</v>
      </c>
    </row>
    <row r="2926" spans="1:6" x14ac:dyDescent="0.25">
      <c r="A2926" s="80" t="s">
        <v>2350</v>
      </c>
      <c r="B2926" s="81" t="s">
        <v>2296</v>
      </c>
      <c r="C2926" s="82">
        <v>51600</v>
      </c>
      <c r="D2926" s="83">
        <v>47894</v>
      </c>
      <c r="E2926" s="81" t="s">
        <v>468</v>
      </c>
      <c r="F2926" s="84">
        <v>1.0202</v>
      </c>
    </row>
    <row r="2927" spans="1:6" x14ac:dyDescent="0.25">
      <c r="A2927" s="75" t="s">
        <v>2351</v>
      </c>
      <c r="B2927" s="76" t="s">
        <v>2296</v>
      </c>
      <c r="C2927" s="77">
        <v>51610</v>
      </c>
      <c r="D2927" s="78">
        <v>47894</v>
      </c>
      <c r="E2927" s="76" t="s">
        <v>468</v>
      </c>
      <c r="F2927" s="79">
        <v>1.0202</v>
      </c>
    </row>
    <row r="2928" spans="1:6" x14ac:dyDescent="0.25">
      <c r="A2928" s="80" t="s">
        <v>2352</v>
      </c>
      <c r="B2928" s="81" t="s">
        <v>2296</v>
      </c>
      <c r="C2928" s="82">
        <v>51620</v>
      </c>
      <c r="D2928" s="83">
        <v>47260</v>
      </c>
      <c r="E2928" s="81" t="s">
        <v>468</v>
      </c>
      <c r="F2928" s="84">
        <v>0.89080000000000004</v>
      </c>
    </row>
    <row r="2929" spans="1:6" x14ac:dyDescent="0.25">
      <c r="A2929" s="75" t="s">
        <v>2353</v>
      </c>
      <c r="B2929" s="76" t="s">
        <v>2296</v>
      </c>
      <c r="C2929" s="77">
        <v>51630</v>
      </c>
      <c r="D2929" s="78">
        <v>47894</v>
      </c>
      <c r="E2929" s="76" t="s">
        <v>468</v>
      </c>
      <c r="F2929" s="79">
        <v>1.0202</v>
      </c>
    </row>
    <row r="2930" spans="1:6" x14ac:dyDescent="0.25">
      <c r="A2930" s="80" t="s">
        <v>2354</v>
      </c>
      <c r="B2930" s="81" t="s">
        <v>2296</v>
      </c>
      <c r="C2930" s="82">
        <v>51640</v>
      </c>
      <c r="D2930" s="83">
        <v>99949</v>
      </c>
      <c r="E2930" s="81" t="s">
        <v>2</v>
      </c>
      <c r="F2930" s="84">
        <v>0.80570000000000008</v>
      </c>
    </row>
    <row r="2931" spans="1:6" x14ac:dyDescent="0.25">
      <c r="A2931" s="75" t="s">
        <v>2355</v>
      </c>
      <c r="B2931" s="76" t="s">
        <v>2296</v>
      </c>
      <c r="C2931" s="77">
        <v>51650</v>
      </c>
      <c r="D2931" s="78">
        <v>47260</v>
      </c>
      <c r="E2931" s="76" t="s">
        <v>468</v>
      </c>
      <c r="F2931" s="79">
        <v>0.89080000000000004</v>
      </c>
    </row>
    <row r="2932" spans="1:6" x14ac:dyDescent="0.25">
      <c r="A2932" s="80" t="s">
        <v>2356</v>
      </c>
      <c r="B2932" s="81" t="s">
        <v>2296</v>
      </c>
      <c r="C2932" s="82">
        <v>51660</v>
      </c>
      <c r="D2932" s="83">
        <v>25500</v>
      </c>
      <c r="E2932" s="81" t="s">
        <v>468</v>
      </c>
      <c r="F2932" s="84">
        <v>0.93769999999999998</v>
      </c>
    </row>
    <row r="2933" spans="1:6" x14ac:dyDescent="0.25">
      <c r="A2933" s="75" t="s">
        <v>2357</v>
      </c>
      <c r="B2933" s="76" t="s">
        <v>2296</v>
      </c>
      <c r="C2933" s="77">
        <v>51670</v>
      </c>
      <c r="D2933" s="78">
        <v>40060</v>
      </c>
      <c r="E2933" s="76" t="s">
        <v>468</v>
      </c>
      <c r="F2933" s="79">
        <v>0.94</v>
      </c>
    </row>
    <row r="2934" spans="1:6" x14ac:dyDescent="0.25">
      <c r="A2934" s="80" t="s">
        <v>2358</v>
      </c>
      <c r="B2934" s="81" t="s">
        <v>2296</v>
      </c>
      <c r="C2934" s="82">
        <v>51678</v>
      </c>
      <c r="D2934" s="83">
        <v>99949</v>
      </c>
      <c r="E2934" s="81" t="s">
        <v>467</v>
      </c>
      <c r="F2934" s="84">
        <v>0.80570000000000008</v>
      </c>
    </row>
    <row r="2935" spans="1:6" x14ac:dyDescent="0.25">
      <c r="A2935" s="75" t="s">
        <v>2359</v>
      </c>
      <c r="B2935" s="76" t="s">
        <v>2296</v>
      </c>
      <c r="C2935" s="77">
        <v>51680</v>
      </c>
      <c r="D2935" s="78">
        <v>31340</v>
      </c>
      <c r="E2935" s="76" t="s">
        <v>468</v>
      </c>
      <c r="F2935" s="79">
        <v>0.88629999999999998</v>
      </c>
    </row>
    <row r="2936" spans="1:6" x14ac:dyDescent="0.25">
      <c r="A2936" s="80" t="s">
        <v>2360</v>
      </c>
      <c r="B2936" s="81" t="s">
        <v>2296</v>
      </c>
      <c r="C2936" s="82">
        <v>51683</v>
      </c>
      <c r="D2936" s="83">
        <v>47894</v>
      </c>
      <c r="E2936" s="81" t="s">
        <v>468</v>
      </c>
      <c r="F2936" s="84">
        <v>1.0202</v>
      </c>
    </row>
    <row r="2937" spans="1:6" x14ac:dyDescent="0.25">
      <c r="A2937" s="75" t="s">
        <v>2361</v>
      </c>
      <c r="B2937" s="76" t="s">
        <v>2296</v>
      </c>
      <c r="C2937" s="77">
        <v>51685</v>
      </c>
      <c r="D2937" s="78">
        <v>47894</v>
      </c>
      <c r="E2937" s="76" t="s">
        <v>468</v>
      </c>
      <c r="F2937" s="79">
        <v>1.0202</v>
      </c>
    </row>
    <row r="2938" spans="1:6" x14ac:dyDescent="0.25">
      <c r="A2938" s="80" t="s">
        <v>2362</v>
      </c>
      <c r="B2938" s="81" t="s">
        <v>2296</v>
      </c>
      <c r="C2938" s="82">
        <v>51690</v>
      </c>
      <c r="D2938" s="83">
        <v>99949</v>
      </c>
      <c r="E2938" s="81" t="s">
        <v>467</v>
      </c>
      <c r="F2938" s="84">
        <v>0.80570000000000008</v>
      </c>
    </row>
    <row r="2939" spans="1:6" x14ac:dyDescent="0.25">
      <c r="A2939" s="75" t="s">
        <v>2363</v>
      </c>
      <c r="B2939" s="76" t="s">
        <v>2296</v>
      </c>
      <c r="C2939" s="77">
        <v>51700</v>
      </c>
      <c r="D2939" s="78">
        <v>47260</v>
      </c>
      <c r="E2939" s="76" t="s">
        <v>468</v>
      </c>
      <c r="F2939" s="79">
        <v>0.89080000000000004</v>
      </c>
    </row>
    <row r="2940" spans="1:6" x14ac:dyDescent="0.25">
      <c r="A2940" s="80" t="s">
        <v>2364</v>
      </c>
      <c r="B2940" s="81" t="s">
        <v>2296</v>
      </c>
      <c r="C2940" s="82">
        <v>51710</v>
      </c>
      <c r="D2940" s="83">
        <v>47260</v>
      </c>
      <c r="E2940" s="81" t="s">
        <v>468</v>
      </c>
      <c r="F2940" s="84">
        <v>0.89080000000000004</v>
      </c>
    </row>
    <row r="2941" spans="1:6" x14ac:dyDescent="0.25">
      <c r="A2941" s="75" t="s">
        <v>2365</v>
      </c>
      <c r="B2941" s="76" t="s">
        <v>2296</v>
      </c>
      <c r="C2941" s="77">
        <v>51720</v>
      </c>
      <c r="D2941" s="78">
        <v>99949</v>
      </c>
      <c r="E2941" s="76" t="s">
        <v>2</v>
      </c>
      <c r="F2941" s="79">
        <v>0.80570000000000008</v>
      </c>
    </row>
    <row r="2942" spans="1:6" x14ac:dyDescent="0.25">
      <c r="A2942" s="80" t="s">
        <v>2366</v>
      </c>
      <c r="B2942" s="81" t="s">
        <v>2296</v>
      </c>
      <c r="C2942" s="82">
        <v>51730</v>
      </c>
      <c r="D2942" s="83">
        <v>40060</v>
      </c>
      <c r="E2942" s="81" t="s">
        <v>468</v>
      </c>
      <c r="F2942" s="84">
        <v>0.94</v>
      </c>
    </row>
    <row r="2943" spans="1:6" x14ac:dyDescent="0.25">
      <c r="A2943" s="75" t="s">
        <v>2367</v>
      </c>
      <c r="B2943" s="76" t="s">
        <v>2296</v>
      </c>
      <c r="C2943" s="77">
        <v>51735</v>
      </c>
      <c r="D2943" s="78">
        <v>47260</v>
      </c>
      <c r="E2943" s="76" t="s">
        <v>468</v>
      </c>
      <c r="F2943" s="79">
        <v>0.89080000000000004</v>
      </c>
    </row>
    <row r="2944" spans="1:6" x14ac:dyDescent="0.25">
      <c r="A2944" s="80" t="s">
        <v>2368</v>
      </c>
      <c r="B2944" s="81" t="s">
        <v>2296</v>
      </c>
      <c r="C2944" s="82">
        <v>51740</v>
      </c>
      <c r="D2944" s="83">
        <v>47260</v>
      </c>
      <c r="E2944" s="81" t="s">
        <v>468</v>
      </c>
      <c r="F2944" s="84">
        <v>0.89080000000000004</v>
      </c>
    </row>
    <row r="2945" spans="1:6" x14ac:dyDescent="0.25">
      <c r="A2945" s="75" t="s">
        <v>2369</v>
      </c>
      <c r="B2945" s="76" t="s">
        <v>2296</v>
      </c>
      <c r="C2945" s="77">
        <v>51750</v>
      </c>
      <c r="D2945" s="78">
        <v>13980</v>
      </c>
      <c r="E2945" s="76" t="s">
        <v>468</v>
      </c>
      <c r="F2945" s="79">
        <v>0.86780000000000002</v>
      </c>
    </row>
    <row r="2946" spans="1:6" x14ac:dyDescent="0.25">
      <c r="A2946" s="80" t="s">
        <v>2370</v>
      </c>
      <c r="B2946" s="81" t="s">
        <v>2296</v>
      </c>
      <c r="C2946" s="82">
        <v>51760</v>
      </c>
      <c r="D2946" s="83">
        <v>40060</v>
      </c>
      <c r="E2946" s="81" t="s">
        <v>468</v>
      </c>
      <c r="F2946" s="84">
        <v>0.94</v>
      </c>
    </row>
    <row r="2947" spans="1:6" x14ac:dyDescent="0.25">
      <c r="A2947" s="75" t="s">
        <v>2371</v>
      </c>
      <c r="B2947" s="76" t="s">
        <v>2296</v>
      </c>
      <c r="C2947" s="77">
        <v>51770</v>
      </c>
      <c r="D2947" s="78">
        <v>40220</v>
      </c>
      <c r="E2947" s="76" t="s">
        <v>468</v>
      </c>
      <c r="F2947" s="79">
        <v>0.85150000000000003</v>
      </c>
    </row>
    <row r="2948" spans="1:6" x14ac:dyDescent="0.25">
      <c r="A2948" s="80" t="s">
        <v>2372</v>
      </c>
      <c r="B2948" s="81" t="s">
        <v>2296</v>
      </c>
      <c r="C2948" s="82">
        <v>51775</v>
      </c>
      <c r="D2948" s="83">
        <v>40220</v>
      </c>
      <c r="E2948" s="81" t="s">
        <v>468</v>
      </c>
      <c r="F2948" s="84">
        <v>0.85150000000000003</v>
      </c>
    </row>
    <row r="2949" spans="1:6" x14ac:dyDescent="0.25">
      <c r="A2949" s="75" t="s">
        <v>2373</v>
      </c>
      <c r="B2949" s="76" t="s">
        <v>2296</v>
      </c>
      <c r="C2949" s="77">
        <v>51790</v>
      </c>
      <c r="D2949" s="78">
        <v>44420</v>
      </c>
      <c r="E2949" s="76" t="s">
        <v>468</v>
      </c>
      <c r="F2949" s="79">
        <v>0.96409999999999996</v>
      </c>
    </row>
    <row r="2950" spans="1:6" x14ac:dyDescent="0.25">
      <c r="A2950" s="80" t="s">
        <v>2374</v>
      </c>
      <c r="B2950" s="81" t="s">
        <v>2296</v>
      </c>
      <c r="C2950" s="82">
        <v>51800</v>
      </c>
      <c r="D2950" s="83">
        <v>47260</v>
      </c>
      <c r="E2950" s="81" t="s">
        <v>468</v>
      </c>
      <c r="F2950" s="84">
        <v>0.89080000000000004</v>
      </c>
    </row>
    <row r="2951" spans="1:6" x14ac:dyDescent="0.25">
      <c r="A2951" s="75" t="s">
        <v>2375</v>
      </c>
      <c r="B2951" s="76" t="s">
        <v>2296</v>
      </c>
      <c r="C2951" s="77">
        <v>51810</v>
      </c>
      <c r="D2951" s="78">
        <v>47260</v>
      </c>
      <c r="E2951" s="76" t="s">
        <v>468</v>
      </c>
      <c r="F2951" s="79">
        <v>0.89080000000000004</v>
      </c>
    </row>
    <row r="2952" spans="1:6" x14ac:dyDescent="0.25">
      <c r="A2952" s="80" t="s">
        <v>2376</v>
      </c>
      <c r="B2952" s="81" t="s">
        <v>2296</v>
      </c>
      <c r="C2952" s="82">
        <v>51820</v>
      </c>
      <c r="D2952" s="83">
        <v>44420</v>
      </c>
      <c r="E2952" s="81" t="s">
        <v>468</v>
      </c>
      <c r="F2952" s="84">
        <v>0.96409999999999996</v>
      </c>
    </row>
    <row r="2953" spans="1:6" x14ac:dyDescent="0.25">
      <c r="A2953" s="75" t="s">
        <v>2377</v>
      </c>
      <c r="B2953" s="76" t="s">
        <v>2296</v>
      </c>
      <c r="C2953" s="77">
        <v>51830</v>
      </c>
      <c r="D2953" s="78">
        <v>47260</v>
      </c>
      <c r="E2953" s="76" t="s">
        <v>468</v>
      </c>
      <c r="F2953" s="79">
        <v>0.89080000000000004</v>
      </c>
    </row>
    <row r="2954" spans="1:6" x14ac:dyDescent="0.25">
      <c r="A2954" s="80" t="s">
        <v>2378</v>
      </c>
      <c r="B2954" s="81" t="s">
        <v>2296</v>
      </c>
      <c r="C2954" s="82">
        <v>51840</v>
      </c>
      <c r="D2954" s="83">
        <v>49020</v>
      </c>
      <c r="E2954" s="81" t="s">
        <v>468</v>
      </c>
      <c r="F2954" s="84">
        <v>0.89790000000000003</v>
      </c>
    </row>
    <row r="2955" spans="1:6" x14ac:dyDescent="0.25">
      <c r="A2955" s="75" t="s">
        <v>792</v>
      </c>
      <c r="B2955" s="76" t="s">
        <v>2379</v>
      </c>
      <c r="C2955" s="77">
        <v>53001</v>
      </c>
      <c r="D2955" s="78">
        <v>99950</v>
      </c>
      <c r="E2955" s="76" t="s">
        <v>467</v>
      </c>
      <c r="F2955" s="79">
        <v>1.0666</v>
      </c>
    </row>
    <row r="2956" spans="1:6" x14ac:dyDescent="0.25">
      <c r="A2956" s="80" t="s">
        <v>2380</v>
      </c>
      <c r="B2956" s="81" t="s">
        <v>2379</v>
      </c>
      <c r="C2956" s="82">
        <v>53003</v>
      </c>
      <c r="D2956" s="83">
        <v>30300</v>
      </c>
      <c r="E2956" s="81" t="s">
        <v>468</v>
      </c>
      <c r="F2956" s="84">
        <v>0.86350000000000005</v>
      </c>
    </row>
    <row r="2957" spans="1:6" x14ac:dyDescent="0.25">
      <c r="A2957" s="75" t="s">
        <v>681</v>
      </c>
      <c r="B2957" s="76" t="s">
        <v>2379</v>
      </c>
      <c r="C2957" s="77">
        <v>53005</v>
      </c>
      <c r="D2957" s="78">
        <v>28420</v>
      </c>
      <c r="E2957" s="76" t="s">
        <v>468</v>
      </c>
      <c r="F2957" s="79">
        <v>0.98970000000000002</v>
      </c>
    </row>
    <row r="2958" spans="1:6" x14ac:dyDescent="0.25">
      <c r="A2958" s="80" t="s">
        <v>2381</v>
      </c>
      <c r="B2958" s="81" t="s">
        <v>2379</v>
      </c>
      <c r="C2958" s="82">
        <v>53007</v>
      </c>
      <c r="D2958" s="83">
        <v>48300</v>
      </c>
      <c r="E2958" s="81" t="s">
        <v>468</v>
      </c>
      <c r="F2958" s="84">
        <v>0.94950000000000001</v>
      </c>
    </row>
    <row r="2959" spans="1:6" x14ac:dyDescent="0.25">
      <c r="A2959" s="75" t="s">
        <v>2382</v>
      </c>
      <c r="B2959" s="76" t="s">
        <v>2379</v>
      </c>
      <c r="C2959" s="77">
        <v>53009</v>
      </c>
      <c r="D2959" s="78">
        <v>99950</v>
      </c>
      <c r="E2959" s="76" t="s">
        <v>467</v>
      </c>
      <c r="F2959" s="79">
        <v>1.0666</v>
      </c>
    </row>
    <row r="2960" spans="1:6" x14ac:dyDescent="0.25">
      <c r="A2960" s="80" t="s">
        <v>686</v>
      </c>
      <c r="B2960" s="81" t="s">
        <v>2379</v>
      </c>
      <c r="C2960" s="82">
        <v>53011</v>
      </c>
      <c r="D2960" s="83">
        <v>38900</v>
      </c>
      <c r="E2960" s="81" t="s">
        <v>468</v>
      </c>
      <c r="F2960" s="84">
        <v>1.2332000000000001</v>
      </c>
    </row>
    <row r="2961" spans="1:6" x14ac:dyDescent="0.25">
      <c r="A2961" s="75" t="s">
        <v>688</v>
      </c>
      <c r="B2961" s="76" t="s">
        <v>2379</v>
      </c>
      <c r="C2961" s="77">
        <v>53013</v>
      </c>
      <c r="D2961" s="78">
        <v>99950</v>
      </c>
      <c r="E2961" s="76" t="s">
        <v>467</v>
      </c>
      <c r="F2961" s="79">
        <v>1.0666</v>
      </c>
    </row>
    <row r="2962" spans="1:6" x14ac:dyDescent="0.25">
      <c r="A2962" s="80" t="s">
        <v>2383</v>
      </c>
      <c r="B2962" s="81" t="s">
        <v>2379</v>
      </c>
      <c r="C2962" s="82">
        <v>53015</v>
      </c>
      <c r="D2962" s="83">
        <v>31020</v>
      </c>
      <c r="E2962" s="81" t="s">
        <v>468</v>
      </c>
      <c r="F2962" s="84">
        <v>1.0953999999999999</v>
      </c>
    </row>
    <row r="2963" spans="1:6" x14ac:dyDescent="0.25">
      <c r="A2963" s="75" t="s">
        <v>811</v>
      </c>
      <c r="B2963" s="76" t="s">
        <v>2379</v>
      </c>
      <c r="C2963" s="77">
        <v>53017</v>
      </c>
      <c r="D2963" s="78">
        <v>48300</v>
      </c>
      <c r="E2963" s="76" t="s">
        <v>468</v>
      </c>
      <c r="F2963" s="79">
        <v>0.94950000000000001</v>
      </c>
    </row>
    <row r="2964" spans="1:6" x14ac:dyDescent="0.25">
      <c r="A2964" s="80" t="s">
        <v>2384</v>
      </c>
      <c r="B2964" s="81" t="s">
        <v>2379</v>
      </c>
      <c r="C2964" s="82">
        <v>53019</v>
      </c>
      <c r="D2964" s="83">
        <v>99950</v>
      </c>
      <c r="E2964" s="81" t="s">
        <v>466</v>
      </c>
      <c r="F2964" s="84">
        <v>1.0666</v>
      </c>
    </row>
    <row r="2965" spans="1:6" x14ac:dyDescent="0.25">
      <c r="A2965" s="75" t="s">
        <v>593</v>
      </c>
      <c r="B2965" s="76" t="s">
        <v>2379</v>
      </c>
      <c r="C2965" s="77">
        <v>53021</v>
      </c>
      <c r="D2965" s="78">
        <v>28420</v>
      </c>
      <c r="E2965" s="76" t="s">
        <v>468</v>
      </c>
      <c r="F2965" s="79">
        <v>0.98970000000000002</v>
      </c>
    </row>
    <row r="2966" spans="1:6" x14ac:dyDescent="0.25">
      <c r="A2966" s="80" t="s">
        <v>816</v>
      </c>
      <c r="B2966" s="81" t="s">
        <v>2379</v>
      </c>
      <c r="C2966" s="82">
        <v>53023</v>
      </c>
      <c r="D2966" s="83">
        <v>99950</v>
      </c>
      <c r="E2966" s="81" t="s">
        <v>466</v>
      </c>
      <c r="F2966" s="84">
        <v>1.0666</v>
      </c>
    </row>
    <row r="2967" spans="1:6" x14ac:dyDescent="0.25">
      <c r="A2967" s="75" t="s">
        <v>699</v>
      </c>
      <c r="B2967" s="76" t="s">
        <v>2379</v>
      </c>
      <c r="C2967" s="77">
        <v>53025</v>
      </c>
      <c r="D2967" s="78">
        <v>99950</v>
      </c>
      <c r="E2967" s="76" t="s">
        <v>467</v>
      </c>
      <c r="F2967" s="79">
        <v>1.0666</v>
      </c>
    </row>
    <row r="2968" spans="1:6" x14ac:dyDescent="0.25">
      <c r="A2968" s="80" t="s">
        <v>2385</v>
      </c>
      <c r="B2968" s="81" t="s">
        <v>2379</v>
      </c>
      <c r="C2968" s="82">
        <v>53027</v>
      </c>
      <c r="D2968" s="83">
        <v>99950</v>
      </c>
      <c r="E2968" s="81" t="s">
        <v>467</v>
      </c>
      <c r="F2968" s="84">
        <v>1.0666</v>
      </c>
    </row>
    <row r="2969" spans="1:6" x14ac:dyDescent="0.25">
      <c r="A2969" s="75" t="s">
        <v>2386</v>
      </c>
      <c r="B2969" s="76" t="s">
        <v>2379</v>
      </c>
      <c r="C2969" s="77">
        <v>53029</v>
      </c>
      <c r="D2969" s="78">
        <v>99950</v>
      </c>
      <c r="E2969" s="76" t="s">
        <v>467</v>
      </c>
      <c r="F2969" s="79">
        <v>1.0666</v>
      </c>
    </row>
    <row r="2970" spans="1:6" x14ac:dyDescent="0.25">
      <c r="A2970" s="80" t="s">
        <v>600</v>
      </c>
      <c r="B2970" s="81" t="s">
        <v>2379</v>
      </c>
      <c r="C2970" s="82">
        <v>53031</v>
      </c>
      <c r="D2970" s="83">
        <v>99950</v>
      </c>
      <c r="E2970" s="81" t="s">
        <v>467</v>
      </c>
      <c r="F2970" s="84">
        <v>1.0666</v>
      </c>
    </row>
    <row r="2971" spans="1:6" x14ac:dyDescent="0.25">
      <c r="A2971" s="75" t="s">
        <v>2193</v>
      </c>
      <c r="B2971" s="76" t="s">
        <v>2379</v>
      </c>
      <c r="C2971" s="77">
        <v>53033</v>
      </c>
      <c r="D2971" s="78">
        <v>42644</v>
      </c>
      <c r="E2971" s="76" t="s">
        <v>468</v>
      </c>
      <c r="F2971" s="79">
        <v>1.1851</v>
      </c>
    </row>
    <row r="2972" spans="1:6" x14ac:dyDescent="0.25">
      <c r="A2972" s="80" t="s">
        <v>2387</v>
      </c>
      <c r="B2972" s="81" t="s">
        <v>2379</v>
      </c>
      <c r="C2972" s="82">
        <v>53035</v>
      </c>
      <c r="D2972" s="83">
        <v>14740</v>
      </c>
      <c r="E2972" s="81" t="s">
        <v>468</v>
      </c>
      <c r="F2972" s="84">
        <v>1.1455</v>
      </c>
    </row>
    <row r="2973" spans="1:6" x14ac:dyDescent="0.25">
      <c r="A2973" s="75" t="s">
        <v>2388</v>
      </c>
      <c r="B2973" s="76" t="s">
        <v>2379</v>
      </c>
      <c r="C2973" s="77">
        <v>53037</v>
      </c>
      <c r="D2973" s="78">
        <v>99950</v>
      </c>
      <c r="E2973" s="76" t="s">
        <v>467</v>
      </c>
      <c r="F2973" s="79">
        <v>1.0666</v>
      </c>
    </row>
    <row r="2974" spans="1:6" x14ac:dyDescent="0.25">
      <c r="A2974" s="80" t="s">
        <v>2389</v>
      </c>
      <c r="B2974" s="81" t="s">
        <v>2379</v>
      </c>
      <c r="C2974" s="82">
        <v>53039</v>
      </c>
      <c r="D2974" s="83">
        <v>99950</v>
      </c>
      <c r="E2974" s="81" t="s">
        <v>467</v>
      </c>
      <c r="F2974" s="84">
        <v>1.0666</v>
      </c>
    </row>
    <row r="2975" spans="1:6" x14ac:dyDescent="0.25">
      <c r="A2975" s="75" t="s">
        <v>1051</v>
      </c>
      <c r="B2975" s="76" t="s">
        <v>2379</v>
      </c>
      <c r="C2975" s="77">
        <v>53041</v>
      </c>
      <c r="D2975" s="78">
        <v>99950</v>
      </c>
      <c r="E2975" s="76" t="s">
        <v>467</v>
      </c>
      <c r="F2975" s="79">
        <v>1.0666</v>
      </c>
    </row>
    <row r="2976" spans="1:6" x14ac:dyDescent="0.25">
      <c r="A2976" s="80" t="s">
        <v>707</v>
      </c>
      <c r="B2976" s="81" t="s">
        <v>2379</v>
      </c>
      <c r="C2976" s="82">
        <v>53043</v>
      </c>
      <c r="D2976" s="83">
        <v>99950</v>
      </c>
      <c r="E2976" s="81" t="s">
        <v>466</v>
      </c>
      <c r="F2976" s="84">
        <v>1.0666</v>
      </c>
    </row>
    <row r="2977" spans="1:6" x14ac:dyDescent="0.25">
      <c r="A2977" s="75" t="s">
        <v>1095</v>
      </c>
      <c r="B2977" s="76" t="s">
        <v>2379</v>
      </c>
      <c r="C2977" s="77">
        <v>53045</v>
      </c>
      <c r="D2977" s="78">
        <v>99950</v>
      </c>
      <c r="E2977" s="76" t="s">
        <v>467</v>
      </c>
      <c r="F2977" s="79">
        <v>1.0666</v>
      </c>
    </row>
    <row r="2978" spans="1:6" x14ac:dyDescent="0.25">
      <c r="A2978" s="80" t="s">
        <v>2390</v>
      </c>
      <c r="B2978" s="81" t="s">
        <v>2379</v>
      </c>
      <c r="C2978" s="82">
        <v>53047</v>
      </c>
      <c r="D2978" s="83">
        <v>99950</v>
      </c>
      <c r="E2978" s="81" t="s">
        <v>467</v>
      </c>
      <c r="F2978" s="84">
        <v>1.0666</v>
      </c>
    </row>
    <row r="2979" spans="1:6" x14ac:dyDescent="0.25">
      <c r="A2979" s="75" t="s">
        <v>2391</v>
      </c>
      <c r="B2979" s="76" t="s">
        <v>2379</v>
      </c>
      <c r="C2979" s="77">
        <v>53049</v>
      </c>
      <c r="D2979" s="78">
        <v>99950</v>
      </c>
      <c r="E2979" s="76" t="s">
        <v>467</v>
      </c>
      <c r="F2979" s="79">
        <v>1.0666</v>
      </c>
    </row>
    <row r="2980" spans="1:6" x14ac:dyDescent="0.25">
      <c r="A2980" s="80" t="s">
        <v>2392</v>
      </c>
      <c r="B2980" s="81" t="s">
        <v>2379</v>
      </c>
      <c r="C2980" s="82">
        <v>53051</v>
      </c>
      <c r="D2980" s="83">
        <v>99950</v>
      </c>
      <c r="E2980" s="81" t="s">
        <v>467</v>
      </c>
      <c r="F2980" s="84">
        <v>1.0666</v>
      </c>
    </row>
    <row r="2981" spans="1:6" x14ac:dyDescent="0.25">
      <c r="A2981" s="75" t="s">
        <v>989</v>
      </c>
      <c r="B2981" s="76" t="s">
        <v>2379</v>
      </c>
      <c r="C2981" s="77">
        <v>53053</v>
      </c>
      <c r="D2981" s="78">
        <v>45104</v>
      </c>
      <c r="E2981" s="76" t="s">
        <v>468</v>
      </c>
      <c r="F2981" s="79">
        <v>1.1563000000000001</v>
      </c>
    </row>
    <row r="2982" spans="1:6" x14ac:dyDescent="0.25">
      <c r="A2982" s="80" t="s">
        <v>842</v>
      </c>
      <c r="B2982" s="81" t="s">
        <v>2379</v>
      </c>
      <c r="C2982" s="82">
        <v>53055</v>
      </c>
      <c r="D2982" s="83">
        <v>99950</v>
      </c>
      <c r="E2982" s="81" t="s">
        <v>467</v>
      </c>
      <c r="F2982" s="84">
        <v>1.0666</v>
      </c>
    </row>
    <row r="2983" spans="1:6" x14ac:dyDescent="0.25">
      <c r="A2983" s="75" t="s">
        <v>2393</v>
      </c>
      <c r="B2983" s="76" t="s">
        <v>2379</v>
      </c>
      <c r="C2983" s="77">
        <v>53057</v>
      </c>
      <c r="D2983" s="78">
        <v>34580</v>
      </c>
      <c r="E2983" s="76" t="s">
        <v>468</v>
      </c>
      <c r="F2983" s="79">
        <v>0.99180000000000001</v>
      </c>
    </row>
    <row r="2984" spans="1:6" x14ac:dyDescent="0.25">
      <c r="A2984" s="80" t="s">
        <v>2394</v>
      </c>
      <c r="B2984" s="81" t="s">
        <v>2379</v>
      </c>
      <c r="C2984" s="82">
        <v>53059</v>
      </c>
      <c r="D2984" s="83">
        <v>38900</v>
      </c>
      <c r="E2984" s="81" t="s">
        <v>468</v>
      </c>
      <c r="F2984" s="84">
        <v>1.2332000000000001</v>
      </c>
    </row>
    <row r="2985" spans="1:6" x14ac:dyDescent="0.25">
      <c r="A2985" s="75" t="s">
        <v>2395</v>
      </c>
      <c r="B2985" s="76" t="s">
        <v>2379</v>
      </c>
      <c r="C2985" s="77">
        <v>53061</v>
      </c>
      <c r="D2985" s="78">
        <v>42644</v>
      </c>
      <c r="E2985" s="76" t="s">
        <v>468</v>
      </c>
      <c r="F2985" s="79">
        <v>1.1851</v>
      </c>
    </row>
    <row r="2986" spans="1:6" x14ac:dyDescent="0.25">
      <c r="A2986" s="80" t="s">
        <v>2396</v>
      </c>
      <c r="B2986" s="81" t="s">
        <v>2379</v>
      </c>
      <c r="C2986" s="82">
        <v>53063</v>
      </c>
      <c r="D2986" s="83">
        <v>44060</v>
      </c>
      <c r="E2986" s="81" t="s">
        <v>468</v>
      </c>
      <c r="F2986" s="84">
        <v>1.0975999999999999</v>
      </c>
    </row>
    <row r="2987" spans="1:6" x14ac:dyDescent="0.25">
      <c r="A2987" s="75" t="s">
        <v>1264</v>
      </c>
      <c r="B2987" s="76" t="s">
        <v>2379</v>
      </c>
      <c r="C2987" s="77">
        <v>53065</v>
      </c>
      <c r="D2987" s="78">
        <v>44060</v>
      </c>
      <c r="E2987" s="76" t="s">
        <v>468</v>
      </c>
      <c r="F2987" s="79">
        <v>1.0975999999999999</v>
      </c>
    </row>
    <row r="2988" spans="1:6" x14ac:dyDescent="0.25">
      <c r="A2988" s="80" t="s">
        <v>1696</v>
      </c>
      <c r="B2988" s="81" t="s">
        <v>2379</v>
      </c>
      <c r="C2988" s="82">
        <v>53067</v>
      </c>
      <c r="D2988" s="83">
        <v>36500</v>
      </c>
      <c r="E2988" s="81" t="s">
        <v>468</v>
      </c>
      <c r="F2988" s="84">
        <v>1.149</v>
      </c>
    </row>
    <row r="2989" spans="1:6" x14ac:dyDescent="0.25">
      <c r="A2989" s="75" t="s">
        <v>2397</v>
      </c>
      <c r="B2989" s="76" t="s">
        <v>2379</v>
      </c>
      <c r="C2989" s="77">
        <v>53069</v>
      </c>
      <c r="D2989" s="78">
        <v>99950</v>
      </c>
      <c r="E2989" s="76" t="s">
        <v>467</v>
      </c>
      <c r="F2989" s="79">
        <v>1.0666</v>
      </c>
    </row>
    <row r="2990" spans="1:6" x14ac:dyDescent="0.25">
      <c r="A2990" s="80" t="s">
        <v>2398</v>
      </c>
      <c r="B2990" s="81" t="s">
        <v>2379</v>
      </c>
      <c r="C2990" s="82">
        <v>53071</v>
      </c>
      <c r="D2990" s="83">
        <v>47460</v>
      </c>
      <c r="E2990" s="81" t="s">
        <v>468</v>
      </c>
      <c r="F2990" s="84">
        <v>1.06</v>
      </c>
    </row>
    <row r="2991" spans="1:6" x14ac:dyDescent="0.25">
      <c r="A2991" s="75" t="s">
        <v>2399</v>
      </c>
      <c r="B2991" s="76" t="s">
        <v>2379</v>
      </c>
      <c r="C2991" s="77">
        <v>53073</v>
      </c>
      <c r="D2991" s="78">
        <v>13380</v>
      </c>
      <c r="E2991" s="76" t="s">
        <v>468</v>
      </c>
      <c r="F2991" s="79">
        <v>1.2296</v>
      </c>
    </row>
    <row r="2992" spans="1:6" x14ac:dyDescent="0.25">
      <c r="A2992" s="80" t="s">
        <v>2400</v>
      </c>
      <c r="B2992" s="81" t="s">
        <v>2379</v>
      </c>
      <c r="C2992" s="82">
        <v>53075</v>
      </c>
      <c r="D2992" s="83">
        <v>99950</v>
      </c>
      <c r="E2992" s="81" t="s">
        <v>467</v>
      </c>
      <c r="F2992" s="84">
        <v>1.0666</v>
      </c>
    </row>
    <row r="2993" spans="1:6" x14ac:dyDescent="0.25">
      <c r="A2993" s="75" t="s">
        <v>2401</v>
      </c>
      <c r="B2993" s="76" t="s">
        <v>2379</v>
      </c>
      <c r="C2993" s="77">
        <v>53077</v>
      </c>
      <c r="D2993" s="78">
        <v>49420</v>
      </c>
      <c r="E2993" s="76" t="s">
        <v>468</v>
      </c>
      <c r="F2993" s="79">
        <v>0.91920000000000002</v>
      </c>
    </row>
    <row r="2994" spans="1:6" x14ac:dyDescent="0.25">
      <c r="A2994" s="80" t="s">
        <v>566</v>
      </c>
      <c r="B2994" s="81" t="s">
        <v>2402</v>
      </c>
      <c r="C2994" s="82">
        <v>54001</v>
      </c>
      <c r="D2994" s="83">
        <v>99951</v>
      </c>
      <c r="E2994" s="81" t="s">
        <v>467</v>
      </c>
      <c r="F2994" s="84">
        <v>0.71860000000000002</v>
      </c>
    </row>
    <row r="2995" spans="1:6" x14ac:dyDescent="0.25">
      <c r="A2995" s="75" t="s">
        <v>2022</v>
      </c>
      <c r="B2995" s="76" t="s">
        <v>2402</v>
      </c>
      <c r="C2995" s="77">
        <v>54003</v>
      </c>
      <c r="D2995" s="78">
        <v>25180</v>
      </c>
      <c r="E2995" s="76" t="s">
        <v>468</v>
      </c>
      <c r="F2995" s="79">
        <v>0.86780000000000002</v>
      </c>
    </row>
    <row r="2996" spans="1:6" x14ac:dyDescent="0.25">
      <c r="A2996" s="80" t="s">
        <v>682</v>
      </c>
      <c r="B2996" s="81" t="s">
        <v>2402</v>
      </c>
      <c r="C2996" s="82">
        <v>54005</v>
      </c>
      <c r="D2996" s="83">
        <v>16620</v>
      </c>
      <c r="E2996" s="81" t="s">
        <v>468</v>
      </c>
      <c r="F2996" s="84">
        <v>0.82120000000000004</v>
      </c>
    </row>
    <row r="2997" spans="1:6" x14ac:dyDescent="0.25">
      <c r="A2997" s="75" t="s">
        <v>2403</v>
      </c>
      <c r="B2997" s="76" t="s">
        <v>2402</v>
      </c>
      <c r="C2997" s="77">
        <v>54007</v>
      </c>
      <c r="D2997" s="78">
        <v>99951</v>
      </c>
      <c r="E2997" s="76" t="s">
        <v>467</v>
      </c>
      <c r="F2997" s="79">
        <v>0.71860000000000002</v>
      </c>
    </row>
    <row r="2998" spans="1:6" x14ac:dyDescent="0.25">
      <c r="A2998" s="80" t="s">
        <v>2404</v>
      </c>
      <c r="B2998" s="81" t="s">
        <v>2402</v>
      </c>
      <c r="C2998" s="82">
        <v>54009</v>
      </c>
      <c r="D2998" s="83">
        <v>48260</v>
      </c>
      <c r="E2998" s="81" t="s">
        <v>468</v>
      </c>
      <c r="F2998" s="84">
        <v>0.7429</v>
      </c>
    </row>
    <row r="2999" spans="1:6" x14ac:dyDescent="0.25">
      <c r="A2999" s="75" t="s">
        <v>2405</v>
      </c>
      <c r="B2999" s="76" t="s">
        <v>2402</v>
      </c>
      <c r="C2999" s="77">
        <v>54011</v>
      </c>
      <c r="D2999" s="78">
        <v>26580</v>
      </c>
      <c r="E2999" s="76" t="s">
        <v>468</v>
      </c>
      <c r="F2999" s="79">
        <v>0.84819999999999995</v>
      </c>
    </row>
    <row r="3000" spans="1:6" x14ac:dyDescent="0.25">
      <c r="A3000" s="80" t="s">
        <v>571</v>
      </c>
      <c r="B3000" s="81" t="s">
        <v>2402</v>
      </c>
      <c r="C3000" s="82">
        <v>54013</v>
      </c>
      <c r="D3000" s="83">
        <v>99951</v>
      </c>
      <c r="E3000" s="81" t="s">
        <v>467</v>
      </c>
      <c r="F3000" s="84">
        <v>0.71860000000000002</v>
      </c>
    </row>
    <row r="3001" spans="1:6" x14ac:dyDescent="0.25">
      <c r="A3001" s="75" t="s">
        <v>577</v>
      </c>
      <c r="B3001" s="76" t="s">
        <v>2402</v>
      </c>
      <c r="C3001" s="77">
        <v>54015</v>
      </c>
      <c r="D3001" s="78">
        <v>16620</v>
      </c>
      <c r="E3001" s="76" t="s">
        <v>468</v>
      </c>
      <c r="F3001" s="79">
        <v>0.82120000000000004</v>
      </c>
    </row>
    <row r="3002" spans="1:6" x14ac:dyDescent="0.25">
      <c r="A3002" s="80" t="s">
        <v>2406</v>
      </c>
      <c r="B3002" s="81" t="s">
        <v>2402</v>
      </c>
      <c r="C3002" s="82">
        <v>54017</v>
      </c>
      <c r="D3002" s="83">
        <v>99951</v>
      </c>
      <c r="E3002" s="81" t="s">
        <v>467</v>
      </c>
      <c r="F3002" s="84">
        <v>0.71860000000000002</v>
      </c>
    </row>
    <row r="3003" spans="1:6" x14ac:dyDescent="0.25">
      <c r="A3003" s="75" t="s">
        <v>592</v>
      </c>
      <c r="B3003" s="76" t="s">
        <v>2402</v>
      </c>
      <c r="C3003" s="77">
        <v>54019</v>
      </c>
      <c r="D3003" s="78">
        <v>13220</v>
      </c>
      <c r="E3003" s="76" t="s">
        <v>468</v>
      </c>
      <c r="F3003" s="79">
        <v>0.79559999999999997</v>
      </c>
    </row>
    <row r="3004" spans="1:6" x14ac:dyDescent="0.25">
      <c r="A3004" s="80" t="s">
        <v>957</v>
      </c>
      <c r="B3004" s="81" t="s">
        <v>2402</v>
      </c>
      <c r="C3004" s="82">
        <v>54021</v>
      </c>
      <c r="D3004" s="83">
        <v>99951</v>
      </c>
      <c r="E3004" s="81" t="s">
        <v>467</v>
      </c>
      <c r="F3004" s="84">
        <v>0.71860000000000002</v>
      </c>
    </row>
    <row r="3005" spans="1:6" x14ac:dyDescent="0.25">
      <c r="A3005" s="75" t="s">
        <v>699</v>
      </c>
      <c r="B3005" s="76" t="s">
        <v>2402</v>
      </c>
      <c r="C3005" s="77">
        <v>54023</v>
      </c>
      <c r="D3005" s="78">
        <v>99951</v>
      </c>
      <c r="E3005" s="76" t="s">
        <v>467</v>
      </c>
      <c r="F3005" s="79">
        <v>0.71860000000000002</v>
      </c>
    </row>
    <row r="3006" spans="1:6" x14ac:dyDescent="0.25">
      <c r="A3006" s="80" t="s">
        <v>2407</v>
      </c>
      <c r="B3006" s="81" t="s">
        <v>2402</v>
      </c>
      <c r="C3006" s="82">
        <v>54025</v>
      </c>
      <c r="D3006" s="83">
        <v>99951</v>
      </c>
      <c r="E3006" s="81" t="s">
        <v>2</v>
      </c>
      <c r="F3006" s="84">
        <v>0.71860000000000002</v>
      </c>
    </row>
    <row r="3007" spans="1:6" x14ac:dyDescent="0.25">
      <c r="A3007" s="75" t="s">
        <v>1413</v>
      </c>
      <c r="B3007" s="76" t="s">
        <v>2402</v>
      </c>
      <c r="C3007" s="77">
        <v>54027</v>
      </c>
      <c r="D3007" s="78">
        <v>49020</v>
      </c>
      <c r="E3007" s="76" t="s">
        <v>468</v>
      </c>
      <c r="F3007" s="79">
        <v>0.89790000000000003</v>
      </c>
    </row>
    <row r="3008" spans="1:6" x14ac:dyDescent="0.25">
      <c r="A3008" s="80" t="s">
        <v>965</v>
      </c>
      <c r="B3008" s="81" t="s">
        <v>2402</v>
      </c>
      <c r="C3008" s="82">
        <v>54029</v>
      </c>
      <c r="D3008" s="83">
        <v>48260</v>
      </c>
      <c r="E3008" s="81" t="s">
        <v>468</v>
      </c>
      <c r="F3008" s="84">
        <v>0.7429</v>
      </c>
    </row>
    <row r="3009" spans="1:6" x14ac:dyDescent="0.25">
      <c r="A3009" s="75" t="s">
        <v>2408</v>
      </c>
      <c r="B3009" s="76" t="s">
        <v>2402</v>
      </c>
      <c r="C3009" s="77">
        <v>54031</v>
      </c>
      <c r="D3009" s="78">
        <v>99951</v>
      </c>
      <c r="E3009" s="76" t="s">
        <v>467</v>
      </c>
      <c r="F3009" s="79">
        <v>0.71860000000000002</v>
      </c>
    </row>
    <row r="3010" spans="1:6" x14ac:dyDescent="0.25">
      <c r="A3010" s="80" t="s">
        <v>1128</v>
      </c>
      <c r="B3010" s="81" t="s">
        <v>2402</v>
      </c>
      <c r="C3010" s="82">
        <v>54033</v>
      </c>
      <c r="D3010" s="83">
        <v>99951</v>
      </c>
      <c r="E3010" s="81" t="s">
        <v>467</v>
      </c>
      <c r="F3010" s="84">
        <v>0.71860000000000002</v>
      </c>
    </row>
    <row r="3011" spans="1:6" x14ac:dyDescent="0.25">
      <c r="A3011" s="75" t="s">
        <v>599</v>
      </c>
      <c r="B3011" s="76" t="s">
        <v>2402</v>
      </c>
      <c r="C3011" s="77">
        <v>54035</v>
      </c>
      <c r="D3011" s="78">
        <v>16620</v>
      </c>
      <c r="E3011" s="76" t="s">
        <v>468</v>
      </c>
      <c r="F3011" s="79">
        <v>0.82120000000000004</v>
      </c>
    </row>
    <row r="3012" spans="1:6" x14ac:dyDescent="0.25">
      <c r="A3012" s="80" t="s">
        <v>600</v>
      </c>
      <c r="B3012" s="81" t="s">
        <v>2402</v>
      </c>
      <c r="C3012" s="82">
        <v>54037</v>
      </c>
      <c r="D3012" s="83">
        <v>47894</v>
      </c>
      <c r="E3012" s="81" t="s">
        <v>468</v>
      </c>
      <c r="F3012" s="84">
        <v>1.0202</v>
      </c>
    </row>
    <row r="3013" spans="1:6" x14ac:dyDescent="0.25">
      <c r="A3013" s="75" t="s">
        <v>2409</v>
      </c>
      <c r="B3013" s="76" t="s">
        <v>2402</v>
      </c>
      <c r="C3013" s="77">
        <v>54039</v>
      </c>
      <c r="D3013" s="78">
        <v>16620</v>
      </c>
      <c r="E3013" s="76" t="s">
        <v>468</v>
      </c>
      <c r="F3013" s="79">
        <v>0.82120000000000004</v>
      </c>
    </row>
    <row r="3014" spans="1:6" x14ac:dyDescent="0.25">
      <c r="A3014" s="80" t="s">
        <v>1051</v>
      </c>
      <c r="B3014" s="81" t="s">
        <v>2402</v>
      </c>
      <c r="C3014" s="82">
        <v>54041</v>
      </c>
      <c r="D3014" s="83">
        <v>99951</v>
      </c>
      <c r="E3014" s="81" t="s">
        <v>467</v>
      </c>
      <c r="F3014" s="84">
        <v>0.71860000000000002</v>
      </c>
    </row>
    <row r="3015" spans="1:6" x14ac:dyDescent="0.25">
      <c r="A3015" s="75" t="s">
        <v>707</v>
      </c>
      <c r="B3015" s="76" t="s">
        <v>2402</v>
      </c>
      <c r="C3015" s="77">
        <v>54043</v>
      </c>
      <c r="D3015" s="78">
        <v>16620</v>
      </c>
      <c r="E3015" s="76" t="s">
        <v>468</v>
      </c>
      <c r="F3015" s="79">
        <v>0.82120000000000004</v>
      </c>
    </row>
    <row r="3016" spans="1:6" x14ac:dyDescent="0.25">
      <c r="A3016" s="80" t="s">
        <v>709</v>
      </c>
      <c r="B3016" s="81" t="s">
        <v>2402</v>
      </c>
      <c r="C3016" s="82">
        <v>54045</v>
      </c>
      <c r="D3016" s="83">
        <v>99951</v>
      </c>
      <c r="E3016" s="81" t="s">
        <v>467</v>
      </c>
      <c r="F3016" s="84">
        <v>0.71860000000000002</v>
      </c>
    </row>
    <row r="3017" spans="1:6" x14ac:dyDescent="0.25">
      <c r="A3017" s="75" t="s">
        <v>1823</v>
      </c>
      <c r="B3017" s="76" t="s">
        <v>2402</v>
      </c>
      <c r="C3017" s="77">
        <v>54047</v>
      </c>
      <c r="D3017" s="78">
        <v>99951</v>
      </c>
      <c r="E3017" s="76" t="s">
        <v>467</v>
      </c>
      <c r="F3017" s="79">
        <v>0.71860000000000002</v>
      </c>
    </row>
    <row r="3018" spans="1:6" x14ac:dyDescent="0.25">
      <c r="A3018" s="80" t="s">
        <v>610</v>
      </c>
      <c r="B3018" s="81" t="s">
        <v>2402</v>
      </c>
      <c r="C3018" s="82">
        <v>54049</v>
      </c>
      <c r="D3018" s="83">
        <v>99951</v>
      </c>
      <c r="E3018" s="81" t="s">
        <v>467</v>
      </c>
      <c r="F3018" s="84">
        <v>0.71860000000000002</v>
      </c>
    </row>
    <row r="3019" spans="1:6" x14ac:dyDescent="0.25">
      <c r="A3019" s="75" t="s">
        <v>611</v>
      </c>
      <c r="B3019" s="76" t="s">
        <v>2402</v>
      </c>
      <c r="C3019" s="77">
        <v>54051</v>
      </c>
      <c r="D3019" s="78">
        <v>48540</v>
      </c>
      <c r="E3019" s="76" t="s">
        <v>468</v>
      </c>
      <c r="F3019" s="79">
        <v>0.6855</v>
      </c>
    </row>
    <row r="3020" spans="1:6" x14ac:dyDescent="0.25">
      <c r="A3020" s="80" t="s">
        <v>1095</v>
      </c>
      <c r="B3020" s="81" t="s">
        <v>2402</v>
      </c>
      <c r="C3020" s="82">
        <v>54053</v>
      </c>
      <c r="D3020" s="83">
        <v>99951</v>
      </c>
      <c r="E3020" s="81" t="s">
        <v>467</v>
      </c>
      <c r="F3020" s="84">
        <v>0.71860000000000002</v>
      </c>
    </row>
    <row r="3021" spans="1:6" x14ac:dyDescent="0.25">
      <c r="A3021" s="75" t="s">
        <v>1098</v>
      </c>
      <c r="B3021" s="76" t="s">
        <v>2402</v>
      </c>
      <c r="C3021" s="77">
        <v>54055</v>
      </c>
      <c r="D3021" s="78">
        <v>99951</v>
      </c>
      <c r="E3021" s="76" t="s">
        <v>467</v>
      </c>
      <c r="F3021" s="79">
        <v>0.71860000000000002</v>
      </c>
    </row>
    <row r="3022" spans="1:6" x14ac:dyDescent="0.25">
      <c r="A3022" s="80" t="s">
        <v>828</v>
      </c>
      <c r="B3022" s="81" t="s">
        <v>2402</v>
      </c>
      <c r="C3022" s="82">
        <v>54057</v>
      </c>
      <c r="D3022" s="83">
        <v>19060</v>
      </c>
      <c r="E3022" s="81" t="s">
        <v>468</v>
      </c>
      <c r="F3022" s="84">
        <v>0.90239999999999998</v>
      </c>
    </row>
    <row r="3023" spans="1:6" x14ac:dyDescent="0.25">
      <c r="A3023" s="75" t="s">
        <v>2410</v>
      </c>
      <c r="B3023" s="76" t="s">
        <v>2402</v>
      </c>
      <c r="C3023" s="77">
        <v>54059</v>
      </c>
      <c r="D3023" s="78">
        <v>99951</v>
      </c>
      <c r="E3023" s="76" t="s">
        <v>467</v>
      </c>
      <c r="F3023" s="79">
        <v>0.71860000000000002</v>
      </c>
    </row>
    <row r="3024" spans="1:6" x14ac:dyDescent="0.25">
      <c r="A3024" s="80" t="s">
        <v>2411</v>
      </c>
      <c r="B3024" s="81" t="s">
        <v>2402</v>
      </c>
      <c r="C3024" s="82">
        <v>54061</v>
      </c>
      <c r="D3024" s="83">
        <v>34060</v>
      </c>
      <c r="E3024" s="81" t="s">
        <v>468</v>
      </c>
      <c r="F3024" s="84">
        <v>0.79710000000000003</v>
      </c>
    </row>
    <row r="3025" spans="1:6" x14ac:dyDescent="0.25">
      <c r="A3025" s="75" t="s">
        <v>613</v>
      </c>
      <c r="B3025" s="76" t="s">
        <v>2402</v>
      </c>
      <c r="C3025" s="77">
        <v>54063</v>
      </c>
      <c r="D3025" s="78">
        <v>99951</v>
      </c>
      <c r="E3025" s="76" t="s">
        <v>467</v>
      </c>
      <c r="F3025" s="79">
        <v>0.71860000000000002</v>
      </c>
    </row>
    <row r="3026" spans="1:6" x14ac:dyDescent="0.25">
      <c r="A3026" s="80" t="s">
        <v>615</v>
      </c>
      <c r="B3026" s="81" t="s">
        <v>2402</v>
      </c>
      <c r="C3026" s="82">
        <v>54065</v>
      </c>
      <c r="D3026" s="83">
        <v>25180</v>
      </c>
      <c r="E3026" s="81" t="s">
        <v>468</v>
      </c>
      <c r="F3026" s="84">
        <v>0.86780000000000002</v>
      </c>
    </row>
    <row r="3027" spans="1:6" x14ac:dyDescent="0.25">
      <c r="A3027" s="75" t="s">
        <v>1316</v>
      </c>
      <c r="B3027" s="76" t="s">
        <v>2402</v>
      </c>
      <c r="C3027" s="77">
        <v>54067</v>
      </c>
      <c r="D3027" s="78">
        <v>99951</v>
      </c>
      <c r="E3027" s="76" t="s">
        <v>467</v>
      </c>
      <c r="F3027" s="79">
        <v>0.71860000000000002</v>
      </c>
    </row>
    <row r="3028" spans="1:6" x14ac:dyDescent="0.25">
      <c r="A3028" s="80" t="s">
        <v>1138</v>
      </c>
      <c r="B3028" s="81" t="s">
        <v>2402</v>
      </c>
      <c r="C3028" s="82">
        <v>54069</v>
      </c>
      <c r="D3028" s="83">
        <v>48540</v>
      </c>
      <c r="E3028" s="81" t="s">
        <v>468</v>
      </c>
      <c r="F3028" s="84">
        <v>0.6855</v>
      </c>
    </row>
    <row r="3029" spans="1:6" x14ac:dyDescent="0.25">
      <c r="A3029" s="75" t="s">
        <v>1319</v>
      </c>
      <c r="B3029" s="76" t="s">
        <v>2402</v>
      </c>
      <c r="C3029" s="77">
        <v>54071</v>
      </c>
      <c r="D3029" s="78">
        <v>99951</v>
      </c>
      <c r="E3029" s="76" t="s">
        <v>467</v>
      </c>
      <c r="F3029" s="79">
        <v>0.71860000000000002</v>
      </c>
    </row>
    <row r="3030" spans="1:6" x14ac:dyDescent="0.25">
      <c r="A3030" s="80" t="s">
        <v>2412</v>
      </c>
      <c r="B3030" s="81" t="s">
        <v>2402</v>
      </c>
      <c r="C3030" s="82">
        <v>54073</v>
      </c>
      <c r="D3030" s="83">
        <v>99951</v>
      </c>
      <c r="E3030" s="81" t="s">
        <v>467</v>
      </c>
      <c r="F3030" s="84">
        <v>0.71860000000000002</v>
      </c>
    </row>
    <row r="3031" spans="1:6" x14ac:dyDescent="0.25">
      <c r="A3031" s="75" t="s">
        <v>1193</v>
      </c>
      <c r="B3031" s="76" t="s">
        <v>2402</v>
      </c>
      <c r="C3031" s="77">
        <v>54075</v>
      </c>
      <c r="D3031" s="78">
        <v>99951</v>
      </c>
      <c r="E3031" s="76" t="s">
        <v>467</v>
      </c>
      <c r="F3031" s="79">
        <v>0.71860000000000002</v>
      </c>
    </row>
    <row r="3032" spans="1:6" x14ac:dyDescent="0.25">
      <c r="A3032" s="80" t="s">
        <v>2413</v>
      </c>
      <c r="B3032" s="81" t="s">
        <v>2402</v>
      </c>
      <c r="C3032" s="82">
        <v>54077</v>
      </c>
      <c r="D3032" s="83">
        <v>34060</v>
      </c>
      <c r="E3032" s="81" t="s">
        <v>468</v>
      </c>
      <c r="F3032" s="84">
        <v>0.79710000000000003</v>
      </c>
    </row>
    <row r="3033" spans="1:6" x14ac:dyDescent="0.25">
      <c r="A3033" s="75" t="s">
        <v>902</v>
      </c>
      <c r="B3033" s="76" t="s">
        <v>2402</v>
      </c>
      <c r="C3033" s="77">
        <v>54079</v>
      </c>
      <c r="D3033" s="78">
        <v>26580</v>
      </c>
      <c r="E3033" s="76" t="s">
        <v>468</v>
      </c>
      <c r="F3033" s="79">
        <v>0.84819999999999995</v>
      </c>
    </row>
    <row r="3034" spans="1:6" x14ac:dyDescent="0.25">
      <c r="A3034" s="80" t="s">
        <v>2414</v>
      </c>
      <c r="B3034" s="81" t="s">
        <v>2402</v>
      </c>
      <c r="C3034" s="82">
        <v>54081</v>
      </c>
      <c r="D3034" s="83">
        <v>13220</v>
      </c>
      <c r="E3034" s="81" t="s">
        <v>468</v>
      </c>
      <c r="F3034" s="84">
        <v>0.79559999999999997</v>
      </c>
    </row>
    <row r="3035" spans="1:6" x14ac:dyDescent="0.25">
      <c r="A3035" s="75" t="s">
        <v>619</v>
      </c>
      <c r="B3035" s="76" t="s">
        <v>2402</v>
      </c>
      <c r="C3035" s="77">
        <v>54083</v>
      </c>
      <c r="D3035" s="78">
        <v>99951</v>
      </c>
      <c r="E3035" s="76" t="s">
        <v>467</v>
      </c>
      <c r="F3035" s="79">
        <v>0.71860000000000002</v>
      </c>
    </row>
    <row r="3036" spans="1:6" x14ac:dyDescent="0.25">
      <c r="A3036" s="80" t="s">
        <v>2415</v>
      </c>
      <c r="B3036" s="81" t="s">
        <v>2402</v>
      </c>
      <c r="C3036" s="82">
        <v>54085</v>
      </c>
      <c r="D3036" s="83">
        <v>99951</v>
      </c>
      <c r="E3036" s="81" t="s">
        <v>2</v>
      </c>
      <c r="F3036" s="84">
        <v>0.71860000000000002</v>
      </c>
    </row>
    <row r="3037" spans="1:6" x14ac:dyDescent="0.25">
      <c r="A3037" s="75" t="s">
        <v>2105</v>
      </c>
      <c r="B3037" s="76" t="s">
        <v>2402</v>
      </c>
      <c r="C3037" s="77">
        <v>54087</v>
      </c>
      <c r="D3037" s="78">
        <v>99951</v>
      </c>
      <c r="E3037" s="76" t="s">
        <v>467</v>
      </c>
      <c r="F3037" s="79">
        <v>0.71860000000000002</v>
      </c>
    </row>
    <row r="3038" spans="1:6" x14ac:dyDescent="0.25">
      <c r="A3038" s="80" t="s">
        <v>2416</v>
      </c>
      <c r="B3038" s="81" t="s">
        <v>2402</v>
      </c>
      <c r="C3038" s="82">
        <v>54089</v>
      </c>
      <c r="D3038" s="83">
        <v>99951</v>
      </c>
      <c r="E3038" s="81" t="s">
        <v>467</v>
      </c>
      <c r="F3038" s="84">
        <v>0.71860000000000002</v>
      </c>
    </row>
    <row r="3039" spans="1:6" x14ac:dyDescent="0.25">
      <c r="A3039" s="75" t="s">
        <v>909</v>
      </c>
      <c r="B3039" s="76" t="s">
        <v>2402</v>
      </c>
      <c r="C3039" s="77">
        <v>54091</v>
      </c>
      <c r="D3039" s="78">
        <v>99951</v>
      </c>
      <c r="E3039" s="76" t="s">
        <v>467</v>
      </c>
      <c r="F3039" s="79">
        <v>0.71860000000000002</v>
      </c>
    </row>
    <row r="3040" spans="1:6" x14ac:dyDescent="0.25">
      <c r="A3040" s="80" t="s">
        <v>2417</v>
      </c>
      <c r="B3040" s="81" t="s">
        <v>2402</v>
      </c>
      <c r="C3040" s="82">
        <v>54093</v>
      </c>
      <c r="D3040" s="83">
        <v>99951</v>
      </c>
      <c r="E3040" s="81" t="s">
        <v>467</v>
      </c>
      <c r="F3040" s="84">
        <v>0.71860000000000002</v>
      </c>
    </row>
    <row r="3041" spans="1:6" x14ac:dyDescent="0.25">
      <c r="A3041" s="75" t="s">
        <v>2251</v>
      </c>
      <c r="B3041" s="76" t="s">
        <v>2402</v>
      </c>
      <c r="C3041" s="77">
        <v>54095</v>
      </c>
      <c r="D3041" s="78">
        <v>99951</v>
      </c>
      <c r="E3041" s="76" t="s">
        <v>467</v>
      </c>
      <c r="F3041" s="79">
        <v>0.71860000000000002</v>
      </c>
    </row>
    <row r="3042" spans="1:6" x14ac:dyDescent="0.25">
      <c r="A3042" s="80" t="s">
        <v>2252</v>
      </c>
      <c r="B3042" s="81" t="s">
        <v>2402</v>
      </c>
      <c r="C3042" s="82">
        <v>54097</v>
      </c>
      <c r="D3042" s="83">
        <v>99951</v>
      </c>
      <c r="E3042" s="81" t="s">
        <v>467</v>
      </c>
      <c r="F3042" s="84">
        <v>0.71860000000000002</v>
      </c>
    </row>
    <row r="3043" spans="1:6" x14ac:dyDescent="0.25">
      <c r="A3043" s="75" t="s">
        <v>1015</v>
      </c>
      <c r="B3043" s="76" t="s">
        <v>2402</v>
      </c>
      <c r="C3043" s="77">
        <v>54099</v>
      </c>
      <c r="D3043" s="78">
        <v>26580</v>
      </c>
      <c r="E3043" s="76" t="s">
        <v>468</v>
      </c>
      <c r="F3043" s="79">
        <v>0.84819999999999995</v>
      </c>
    </row>
    <row r="3044" spans="1:6" x14ac:dyDescent="0.25">
      <c r="A3044" s="80" t="s">
        <v>1016</v>
      </c>
      <c r="B3044" s="81" t="s">
        <v>2402</v>
      </c>
      <c r="C3044" s="82">
        <v>54101</v>
      </c>
      <c r="D3044" s="83">
        <v>99951</v>
      </c>
      <c r="E3044" s="81" t="s">
        <v>467</v>
      </c>
      <c r="F3044" s="84">
        <v>0.71860000000000002</v>
      </c>
    </row>
    <row r="3045" spans="1:6" x14ac:dyDescent="0.25">
      <c r="A3045" s="75" t="s">
        <v>2418</v>
      </c>
      <c r="B3045" s="76" t="s">
        <v>2402</v>
      </c>
      <c r="C3045" s="77">
        <v>54103</v>
      </c>
      <c r="D3045" s="78">
        <v>99951</v>
      </c>
      <c r="E3045" s="76" t="s">
        <v>2</v>
      </c>
      <c r="F3045" s="79">
        <v>0.71860000000000002</v>
      </c>
    </row>
    <row r="3046" spans="1:6" x14ac:dyDescent="0.25">
      <c r="A3046" s="80" t="s">
        <v>2419</v>
      </c>
      <c r="B3046" s="81" t="s">
        <v>2402</v>
      </c>
      <c r="C3046" s="82">
        <v>54105</v>
      </c>
      <c r="D3046" s="83">
        <v>37620</v>
      </c>
      <c r="E3046" s="81" t="s">
        <v>468</v>
      </c>
      <c r="F3046" s="84">
        <v>0.78739999999999999</v>
      </c>
    </row>
    <row r="3047" spans="1:6" x14ac:dyDescent="0.25">
      <c r="A3047" s="75" t="s">
        <v>1919</v>
      </c>
      <c r="B3047" s="76" t="s">
        <v>2402</v>
      </c>
      <c r="C3047" s="77">
        <v>54107</v>
      </c>
      <c r="D3047" s="78">
        <v>37620</v>
      </c>
      <c r="E3047" s="76" t="s">
        <v>468</v>
      </c>
      <c r="F3047" s="79">
        <v>0.78739999999999999</v>
      </c>
    </row>
    <row r="3048" spans="1:6" x14ac:dyDescent="0.25">
      <c r="A3048" s="80" t="s">
        <v>1783</v>
      </c>
      <c r="B3048" s="81" t="s">
        <v>2402</v>
      </c>
      <c r="C3048" s="82">
        <v>54109</v>
      </c>
      <c r="D3048" s="83">
        <v>99951</v>
      </c>
      <c r="E3048" s="81" t="s">
        <v>467</v>
      </c>
      <c r="F3048" s="84">
        <v>0.71860000000000002</v>
      </c>
    </row>
    <row r="3049" spans="1:6" x14ac:dyDescent="0.25">
      <c r="A3049" s="75" t="s">
        <v>792</v>
      </c>
      <c r="B3049" s="76" t="s">
        <v>2420</v>
      </c>
      <c r="C3049" s="77">
        <v>55001</v>
      </c>
      <c r="D3049" s="78">
        <v>99952</v>
      </c>
      <c r="E3049" s="76" t="s">
        <v>467</v>
      </c>
      <c r="F3049" s="79">
        <v>0.89850000000000008</v>
      </c>
    </row>
    <row r="3050" spans="1:6" x14ac:dyDescent="0.25">
      <c r="A3050" s="80" t="s">
        <v>1886</v>
      </c>
      <c r="B3050" s="81" t="s">
        <v>2420</v>
      </c>
      <c r="C3050" s="82">
        <v>55003</v>
      </c>
      <c r="D3050" s="83">
        <v>99952</v>
      </c>
      <c r="E3050" s="81" t="s">
        <v>467</v>
      </c>
      <c r="F3050" s="84">
        <v>0.89850000000000008</v>
      </c>
    </row>
    <row r="3051" spans="1:6" x14ac:dyDescent="0.25">
      <c r="A3051" s="75" t="s">
        <v>2421</v>
      </c>
      <c r="B3051" s="76" t="s">
        <v>2420</v>
      </c>
      <c r="C3051" s="77">
        <v>55005</v>
      </c>
      <c r="D3051" s="78">
        <v>99952</v>
      </c>
      <c r="E3051" s="76" t="s">
        <v>467</v>
      </c>
      <c r="F3051" s="79">
        <v>0.89850000000000008</v>
      </c>
    </row>
    <row r="3052" spans="1:6" x14ac:dyDescent="0.25">
      <c r="A3052" s="80" t="s">
        <v>2422</v>
      </c>
      <c r="B3052" s="81" t="s">
        <v>2420</v>
      </c>
      <c r="C3052" s="82">
        <v>55007</v>
      </c>
      <c r="D3052" s="83">
        <v>99952</v>
      </c>
      <c r="E3052" s="81" t="s">
        <v>467</v>
      </c>
      <c r="F3052" s="84">
        <v>0.89850000000000008</v>
      </c>
    </row>
    <row r="3053" spans="1:6" x14ac:dyDescent="0.25">
      <c r="A3053" s="75" t="s">
        <v>1065</v>
      </c>
      <c r="B3053" s="76" t="s">
        <v>2420</v>
      </c>
      <c r="C3053" s="77">
        <v>55009</v>
      </c>
      <c r="D3053" s="78">
        <v>24580</v>
      </c>
      <c r="E3053" s="76" t="s">
        <v>468</v>
      </c>
      <c r="F3053" s="79">
        <v>0.92759999999999998</v>
      </c>
    </row>
    <row r="3054" spans="1:6" x14ac:dyDescent="0.25">
      <c r="A3054" s="80" t="s">
        <v>1660</v>
      </c>
      <c r="B3054" s="81" t="s">
        <v>2420</v>
      </c>
      <c r="C3054" s="82">
        <v>55011</v>
      </c>
      <c r="D3054" s="83">
        <v>99952</v>
      </c>
      <c r="E3054" s="81" t="s">
        <v>467</v>
      </c>
      <c r="F3054" s="84">
        <v>0.89850000000000008</v>
      </c>
    </row>
    <row r="3055" spans="1:6" x14ac:dyDescent="0.25">
      <c r="A3055" s="75" t="s">
        <v>2423</v>
      </c>
      <c r="B3055" s="76" t="s">
        <v>2420</v>
      </c>
      <c r="C3055" s="77">
        <v>55013</v>
      </c>
      <c r="D3055" s="78">
        <v>99952</v>
      </c>
      <c r="E3055" s="76" t="s">
        <v>467</v>
      </c>
      <c r="F3055" s="79">
        <v>0.89850000000000008</v>
      </c>
    </row>
    <row r="3056" spans="1:6" x14ac:dyDescent="0.25">
      <c r="A3056" s="80" t="s">
        <v>2424</v>
      </c>
      <c r="B3056" s="81" t="s">
        <v>2420</v>
      </c>
      <c r="C3056" s="82">
        <v>55015</v>
      </c>
      <c r="D3056" s="83">
        <v>11540</v>
      </c>
      <c r="E3056" s="81" t="s">
        <v>468</v>
      </c>
      <c r="F3056" s="84">
        <v>0.94410000000000005</v>
      </c>
    </row>
    <row r="3057" spans="1:6" x14ac:dyDescent="0.25">
      <c r="A3057" s="75" t="s">
        <v>1430</v>
      </c>
      <c r="B3057" s="76" t="s">
        <v>2420</v>
      </c>
      <c r="C3057" s="77">
        <v>55017</v>
      </c>
      <c r="D3057" s="78">
        <v>20740</v>
      </c>
      <c r="E3057" s="76" t="s">
        <v>468</v>
      </c>
      <c r="F3057" s="79">
        <v>1.0486</v>
      </c>
    </row>
    <row r="3058" spans="1:6" x14ac:dyDescent="0.25">
      <c r="A3058" s="80" t="s">
        <v>686</v>
      </c>
      <c r="B3058" s="81" t="s">
        <v>2420</v>
      </c>
      <c r="C3058" s="82">
        <v>55019</v>
      </c>
      <c r="D3058" s="83">
        <v>99952</v>
      </c>
      <c r="E3058" s="81" t="s">
        <v>467</v>
      </c>
      <c r="F3058" s="84">
        <v>0.89850000000000008</v>
      </c>
    </row>
    <row r="3059" spans="1:6" x14ac:dyDescent="0.25">
      <c r="A3059" s="75" t="s">
        <v>688</v>
      </c>
      <c r="B3059" s="76" t="s">
        <v>2420</v>
      </c>
      <c r="C3059" s="77">
        <v>55021</v>
      </c>
      <c r="D3059" s="78">
        <v>31540</v>
      </c>
      <c r="E3059" s="76" t="s">
        <v>468</v>
      </c>
      <c r="F3059" s="79">
        <v>1.0294000000000001</v>
      </c>
    </row>
    <row r="3060" spans="1:6" x14ac:dyDescent="0.25">
      <c r="A3060" s="80" t="s">
        <v>691</v>
      </c>
      <c r="B3060" s="81" t="s">
        <v>2420</v>
      </c>
      <c r="C3060" s="82">
        <v>55023</v>
      </c>
      <c r="D3060" s="83">
        <v>99952</v>
      </c>
      <c r="E3060" s="81" t="s">
        <v>467</v>
      </c>
      <c r="F3060" s="84">
        <v>0.89850000000000008</v>
      </c>
    </row>
    <row r="3061" spans="1:6" x14ac:dyDescent="0.25">
      <c r="A3061" s="75" t="s">
        <v>2425</v>
      </c>
      <c r="B3061" s="76" t="s">
        <v>2420</v>
      </c>
      <c r="C3061" s="77">
        <v>55025</v>
      </c>
      <c r="D3061" s="78">
        <v>31540</v>
      </c>
      <c r="E3061" s="76" t="s">
        <v>468</v>
      </c>
      <c r="F3061" s="79">
        <v>1.0294000000000001</v>
      </c>
    </row>
    <row r="3062" spans="1:6" x14ac:dyDescent="0.25">
      <c r="A3062" s="80" t="s">
        <v>946</v>
      </c>
      <c r="B3062" s="81" t="s">
        <v>2420</v>
      </c>
      <c r="C3062" s="82">
        <v>55027</v>
      </c>
      <c r="D3062" s="83">
        <v>99952</v>
      </c>
      <c r="E3062" s="81" t="s">
        <v>467</v>
      </c>
      <c r="F3062" s="84">
        <v>0.89850000000000008</v>
      </c>
    </row>
    <row r="3063" spans="1:6" x14ac:dyDescent="0.25">
      <c r="A3063" s="75" t="s">
        <v>2426</v>
      </c>
      <c r="B3063" s="76" t="s">
        <v>2420</v>
      </c>
      <c r="C3063" s="77">
        <v>55029</v>
      </c>
      <c r="D3063" s="78">
        <v>99952</v>
      </c>
      <c r="E3063" s="76" t="s">
        <v>467</v>
      </c>
      <c r="F3063" s="79">
        <v>0.89850000000000008</v>
      </c>
    </row>
    <row r="3064" spans="1:6" x14ac:dyDescent="0.25">
      <c r="A3064" s="80" t="s">
        <v>811</v>
      </c>
      <c r="B3064" s="81" t="s">
        <v>2420</v>
      </c>
      <c r="C3064" s="82">
        <v>55031</v>
      </c>
      <c r="D3064" s="83">
        <v>20260</v>
      </c>
      <c r="E3064" s="81" t="s">
        <v>468</v>
      </c>
      <c r="F3064" s="84">
        <v>0.9748</v>
      </c>
    </row>
    <row r="3065" spans="1:6" x14ac:dyDescent="0.25">
      <c r="A3065" s="75" t="s">
        <v>1860</v>
      </c>
      <c r="B3065" s="76" t="s">
        <v>2420</v>
      </c>
      <c r="C3065" s="77">
        <v>55033</v>
      </c>
      <c r="D3065" s="78">
        <v>99952</v>
      </c>
      <c r="E3065" s="76" t="s">
        <v>467</v>
      </c>
      <c r="F3065" s="79">
        <v>0.89850000000000008</v>
      </c>
    </row>
    <row r="3066" spans="1:6" x14ac:dyDescent="0.25">
      <c r="A3066" s="80" t="s">
        <v>2427</v>
      </c>
      <c r="B3066" s="81" t="s">
        <v>2420</v>
      </c>
      <c r="C3066" s="82">
        <v>55035</v>
      </c>
      <c r="D3066" s="83">
        <v>20740</v>
      </c>
      <c r="E3066" s="81" t="s">
        <v>468</v>
      </c>
      <c r="F3066" s="84">
        <v>1.0486</v>
      </c>
    </row>
    <row r="3067" spans="1:6" x14ac:dyDescent="0.25">
      <c r="A3067" s="75" t="s">
        <v>2030</v>
      </c>
      <c r="B3067" s="76" t="s">
        <v>2420</v>
      </c>
      <c r="C3067" s="77">
        <v>55037</v>
      </c>
      <c r="D3067" s="78">
        <v>99952</v>
      </c>
      <c r="E3067" s="76" t="s">
        <v>467</v>
      </c>
      <c r="F3067" s="79">
        <v>0.89850000000000008</v>
      </c>
    </row>
    <row r="3068" spans="1:6" x14ac:dyDescent="0.25">
      <c r="A3068" s="80" t="s">
        <v>2428</v>
      </c>
      <c r="B3068" s="81" t="s">
        <v>2420</v>
      </c>
      <c r="C3068" s="82">
        <v>55039</v>
      </c>
      <c r="D3068" s="83">
        <v>22540</v>
      </c>
      <c r="E3068" s="81" t="s">
        <v>468</v>
      </c>
      <c r="F3068" s="84">
        <v>0.83860000000000001</v>
      </c>
    </row>
    <row r="3069" spans="1:6" x14ac:dyDescent="0.25">
      <c r="A3069" s="75" t="s">
        <v>1993</v>
      </c>
      <c r="B3069" s="76" t="s">
        <v>2420</v>
      </c>
      <c r="C3069" s="77">
        <v>55041</v>
      </c>
      <c r="D3069" s="78">
        <v>99952</v>
      </c>
      <c r="E3069" s="76" t="s">
        <v>467</v>
      </c>
      <c r="F3069" s="79">
        <v>0.89850000000000008</v>
      </c>
    </row>
    <row r="3070" spans="1:6" x14ac:dyDescent="0.25">
      <c r="A3070" s="80" t="s">
        <v>699</v>
      </c>
      <c r="B3070" s="81" t="s">
        <v>2420</v>
      </c>
      <c r="C3070" s="82">
        <v>55043</v>
      </c>
      <c r="D3070" s="83">
        <v>99952</v>
      </c>
      <c r="E3070" s="81" t="s">
        <v>467</v>
      </c>
      <c r="F3070" s="84">
        <v>0.89850000000000008</v>
      </c>
    </row>
    <row r="3071" spans="1:6" x14ac:dyDescent="0.25">
      <c r="A3071" s="75" t="s">
        <v>1297</v>
      </c>
      <c r="B3071" s="76" t="s">
        <v>2420</v>
      </c>
      <c r="C3071" s="77">
        <v>55045</v>
      </c>
      <c r="D3071" s="78">
        <v>31540</v>
      </c>
      <c r="E3071" s="76" t="s">
        <v>468</v>
      </c>
      <c r="F3071" s="79">
        <v>1.0294000000000001</v>
      </c>
    </row>
    <row r="3072" spans="1:6" x14ac:dyDescent="0.25">
      <c r="A3072" s="80" t="s">
        <v>2429</v>
      </c>
      <c r="B3072" s="81" t="s">
        <v>2420</v>
      </c>
      <c r="C3072" s="82">
        <v>55047</v>
      </c>
      <c r="D3072" s="83">
        <v>99952</v>
      </c>
      <c r="E3072" s="81" t="s">
        <v>467</v>
      </c>
      <c r="F3072" s="84">
        <v>0.89850000000000008</v>
      </c>
    </row>
    <row r="3073" spans="1:6" x14ac:dyDescent="0.25">
      <c r="A3073" s="75" t="s">
        <v>1178</v>
      </c>
      <c r="B3073" s="76" t="s">
        <v>2420</v>
      </c>
      <c r="C3073" s="77">
        <v>55049</v>
      </c>
      <c r="D3073" s="78">
        <v>31540</v>
      </c>
      <c r="E3073" s="76" t="s">
        <v>468</v>
      </c>
      <c r="F3073" s="79">
        <v>1.0294000000000001</v>
      </c>
    </row>
    <row r="3074" spans="1:6" x14ac:dyDescent="0.25">
      <c r="A3074" s="80" t="s">
        <v>1444</v>
      </c>
      <c r="B3074" s="81" t="s">
        <v>2420</v>
      </c>
      <c r="C3074" s="82">
        <v>55051</v>
      </c>
      <c r="D3074" s="83">
        <v>99952</v>
      </c>
      <c r="E3074" s="81" t="s">
        <v>467</v>
      </c>
      <c r="F3074" s="84">
        <v>0.89850000000000008</v>
      </c>
    </row>
    <row r="3075" spans="1:6" x14ac:dyDescent="0.25">
      <c r="A3075" s="75" t="s">
        <v>599</v>
      </c>
      <c r="B3075" s="76" t="s">
        <v>2420</v>
      </c>
      <c r="C3075" s="77">
        <v>55053</v>
      </c>
      <c r="D3075" s="78">
        <v>99952</v>
      </c>
      <c r="E3075" s="76" t="s">
        <v>467</v>
      </c>
      <c r="F3075" s="79">
        <v>0.89850000000000008</v>
      </c>
    </row>
    <row r="3076" spans="1:6" x14ac:dyDescent="0.25">
      <c r="A3076" s="80" t="s">
        <v>600</v>
      </c>
      <c r="B3076" s="81" t="s">
        <v>2420</v>
      </c>
      <c r="C3076" s="82">
        <v>55055</v>
      </c>
      <c r="D3076" s="83">
        <v>99952</v>
      </c>
      <c r="E3076" s="81" t="s">
        <v>467</v>
      </c>
      <c r="F3076" s="84">
        <v>0.89850000000000008</v>
      </c>
    </row>
    <row r="3077" spans="1:6" x14ac:dyDescent="0.25">
      <c r="A3077" s="75" t="s">
        <v>642</v>
      </c>
      <c r="B3077" s="76" t="s">
        <v>2420</v>
      </c>
      <c r="C3077" s="77">
        <v>55057</v>
      </c>
      <c r="D3077" s="78">
        <v>99952</v>
      </c>
      <c r="E3077" s="76" t="s">
        <v>467</v>
      </c>
      <c r="F3077" s="79">
        <v>0.89850000000000008</v>
      </c>
    </row>
    <row r="3078" spans="1:6" x14ac:dyDescent="0.25">
      <c r="A3078" s="80" t="s">
        <v>2430</v>
      </c>
      <c r="B3078" s="81" t="s">
        <v>2420</v>
      </c>
      <c r="C3078" s="82">
        <v>55059</v>
      </c>
      <c r="D3078" s="83">
        <v>29404</v>
      </c>
      <c r="E3078" s="81" t="s">
        <v>468</v>
      </c>
      <c r="F3078" s="84">
        <v>1.0046999999999999</v>
      </c>
    </row>
    <row r="3079" spans="1:6" x14ac:dyDescent="0.25">
      <c r="A3079" s="75" t="s">
        <v>2431</v>
      </c>
      <c r="B3079" s="76" t="s">
        <v>2420</v>
      </c>
      <c r="C3079" s="77">
        <v>55061</v>
      </c>
      <c r="D3079" s="78">
        <v>24580</v>
      </c>
      <c r="E3079" s="76" t="s">
        <v>468</v>
      </c>
      <c r="F3079" s="79">
        <v>0.92759999999999998</v>
      </c>
    </row>
    <row r="3080" spans="1:6" x14ac:dyDescent="0.25">
      <c r="A3080" s="80" t="s">
        <v>2432</v>
      </c>
      <c r="B3080" s="81" t="s">
        <v>2420</v>
      </c>
      <c r="C3080" s="82">
        <v>55063</v>
      </c>
      <c r="D3080" s="83">
        <v>29100</v>
      </c>
      <c r="E3080" s="81" t="s">
        <v>468</v>
      </c>
      <c r="F3080" s="84">
        <v>0.94110000000000005</v>
      </c>
    </row>
    <row r="3081" spans="1:6" x14ac:dyDescent="0.25">
      <c r="A3081" s="75" t="s">
        <v>706</v>
      </c>
      <c r="B3081" s="76" t="s">
        <v>2420</v>
      </c>
      <c r="C3081" s="77">
        <v>55065</v>
      </c>
      <c r="D3081" s="78">
        <v>99952</v>
      </c>
      <c r="E3081" s="76" t="s">
        <v>467</v>
      </c>
      <c r="F3081" s="79">
        <v>0.89850000000000008</v>
      </c>
    </row>
    <row r="3082" spans="1:6" x14ac:dyDescent="0.25">
      <c r="A3082" s="80" t="s">
        <v>2433</v>
      </c>
      <c r="B3082" s="81" t="s">
        <v>2420</v>
      </c>
      <c r="C3082" s="82">
        <v>55067</v>
      </c>
      <c r="D3082" s="83">
        <v>99952</v>
      </c>
      <c r="E3082" s="81" t="s">
        <v>467</v>
      </c>
      <c r="F3082" s="84">
        <v>0.89850000000000008</v>
      </c>
    </row>
    <row r="3083" spans="1:6" x14ac:dyDescent="0.25">
      <c r="A3083" s="75" t="s">
        <v>707</v>
      </c>
      <c r="B3083" s="76" t="s">
        <v>2420</v>
      </c>
      <c r="C3083" s="77">
        <v>55069</v>
      </c>
      <c r="D3083" s="78">
        <v>48140</v>
      </c>
      <c r="E3083" s="76" t="s">
        <v>468</v>
      </c>
      <c r="F3083" s="79">
        <v>0.89190000000000003</v>
      </c>
    </row>
    <row r="3084" spans="1:6" x14ac:dyDescent="0.25">
      <c r="A3084" s="80" t="s">
        <v>2434</v>
      </c>
      <c r="B3084" s="81" t="s">
        <v>2420</v>
      </c>
      <c r="C3084" s="82">
        <v>55071</v>
      </c>
      <c r="D3084" s="83">
        <v>99952</v>
      </c>
      <c r="E3084" s="81" t="s">
        <v>467</v>
      </c>
      <c r="F3084" s="84">
        <v>0.89850000000000008</v>
      </c>
    </row>
    <row r="3085" spans="1:6" x14ac:dyDescent="0.25">
      <c r="A3085" s="75" t="s">
        <v>2435</v>
      </c>
      <c r="B3085" s="76" t="s">
        <v>2420</v>
      </c>
      <c r="C3085" s="77">
        <v>55073</v>
      </c>
      <c r="D3085" s="78">
        <v>48140</v>
      </c>
      <c r="E3085" s="76" t="s">
        <v>468</v>
      </c>
      <c r="F3085" s="79">
        <v>0.89190000000000003</v>
      </c>
    </row>
    <row r="3086" spans="1:6" x14ac:dyDescent="0.25">
      <c r="A3086" s="80" t="s">
        <v>2436</v>
      </c>
      <c r="B3086" s="81" t="s">
        <v>2420</v>
      </c>
      <c r="C3086" s="82">
        <v>55075</v>
      </c>
      <c r="D3086" s="83">
        <v>99952</v>
      </c>
      <c r="E3086" s="81" t="s">
        <v>467</v>
      </c>
      <c r="F3086" s="84">
        <v>0.89850000000000008</v>
      </c>
    </row>
    <row r="3087" spans="1:6" x14ac:dyDescent="0.25">
      <c r="A3087" s="75" t="s">
        <v>1456</v>
      </c>
      <c r="B3087" s="76" t="s">
        <v>2420</v>
      </c>
      <c r="C3087" s="77">
        <v>55077</v>
      </c>
      <c r="D3087" s="78">
        <v>99952</v>
      </c>
      <c r="E3087" s="76" t="s">
        <v>467</v>
      </c>
      <c r="F3087" s="79">
        <v>0.89850000000000008</v>
      </c>
    </row>
    <row r="3088" spans="1:6" x14ac:dyDescent="0.25">
      <c r="A3088" s="80" t="s">
        <v>2437</v>
      </c>
      <c r="B3088" s="81" t="s">
        <v>2420</v>
      </c>
      <c r="C3088" s="82">
        <v>55078</v>
      </c>
      <c r="D3088" s="83">
        <v>99952</v>
      </c>
      <c r="E3088" s="81" t="s">
        <v>467</v>
      </c>
      <c r="F3088" s="84">
        <v>0.89850000000000008</v>
      </c>
    </row>
    <row r="3089" spans="1:6" x14ac:dyDescent="0.25">
      <c r="A3089" s="75" t="s">
        <v>2438</v>
      </c>
      <c r="B3089" s="76" t="s">
        <v>2420</v>
      </c>
      <c r="C3089" s="77">
        <v>55079</v>
      </c>
      <c r="D3089" s="78">
        <v>33340</v>
      </c>
      <c r="E3089" s="76" t="s">
        <v>468</v>
      </c>
      <c r="F3089" s="79">
        <v>0.96970000000000001</v>
      </c>
    </row>
    <row r="3090" spans="1:6" x14ac:dyDescent="0.25">
      <c r="A3090" s="80" t="s">
        <v>613</v>
      </c>
      <c r="B3090" s="81" t="s">
        <v>2420</v>
      </c>
      <c r="C3090" s="82">
        <v>55081</v>
      </c>
      <c r="D3090" s="83">
        <v>99952</v>
      </c>
      <c r="E3090" s="81" t="s">
        <v>467</v>
      </c>
      <c r="F3090" s="84">
        <v>0.89850000000000008</v>
      </c>
    </row>
    <row r="3091" spans="1:6" x14ac:dyDescent="0.25">
      <c r="A3091" s="75" t="s">
        <v>2439</v>
      </c>
      <c r="B3091" s="76" t="s">
        <v>2420</v>
      </c>
      <c r="C3091" s="77">
        <v>55083</v>
      </c>
      <c r="D3091" s="78">
        <v>24580</v>
      </c>
      <c r="E3091" s="76" t="s">
        <v>468</v>
      </c>
      <c r="F3091" s="79">
        <v>0.92759999999999998</v>
      </c>
    </row>
    <row r="3092" spans="1:6" x14ac:dyDescent="0.25">
      <c r="A3092" s="80" t="s">
        <v>1054</v>
      </c>
      <c r="B3092" s="81" t="s">
        <v>2420</v>
      </c>
      <c r="C3092" s="82">
        <v>55085</v>
      </c>
      <c r="D3092" s="83">
        <v>99952</v>
      </c>
      <c r="E3092" s="81" t="s">
        <v>467</v>
      </c>
      <c r="F3092" s="84">
        <v>0.89850000000000008</v>
      </c>
    </row>
    <row r="3093" spans="1:6" x14ac:dyDescent="0.25">
      <c r="A3093" s="75" t="s">
        <v>2440</v>
      </c>
      <c r="B3093" s="76" t="s">
        <v>2420</v>
      </c>
      <c r="C3093" s="77">
        <v>55087</v>
      </c>
      <c r="D3093" s="78">
        <v>11540</v>
      </c>
      <c r="E3093" s="76" t="s">
        <v>468</v>
      </c>
      <c r="F3093" s="79">
        <v>0.94410000000000005</v>
      </c>
    </row>
    <row r="3094" spans="1:6" x14ac:dyDescent="0.25">
      <c r="A3094" s="80" t="s">
        <v>2441</v>
      </c>
      <c r="B3094" s="81" t="s">
        <v>2420</v>
      </c>
      <c r="C3094" s="82">
        <v>55089</v>
      </c>
      <c r="D3094" s="83">
        <v>33340</v>
      </c>
      <c r="E3094" s="81" t="s">
        <v>468</v>
      </c>
      <c r="F3094" s="84">
        <v>0.96970000000000001</v>
      </c>
    </row>
    <row r="3095" spans="1:6" x14ac:dyDescent="0.25">
      <c r="A3095" s="75" t="s">
        <v>2442</v>
      </c>
      <c r="B3095" s="76" t="s">
        <v>2420</v>
      </c>
      <c r="C3095" s="77">
        <v>55091</v>
      </c>
      <c r="D3095" s="78">
        <v>99952</v>
      </c>
      <c r="E3095" s="76" t="s">
        <v>467</v>
      </c>
      <c r="F3095" s="79">
        <v>0.89850000000000008</v>
      </c>
    </row>
    <row r="3096" spans="1:6" x14ac:dyDescent="0.25">
      <c r="A3096" s="80" t="s">
        <v>989</v>
      </c>
      <c r="B3096" s="81" t="s">
        <v>2420</v>
      </c>
      <c r="C3096" s="82">
        <v>55093</v>
      </c>
      <c r="D3096" s="83">
        <v>33460</v>
      </c>
      <c r="E3096" s="81" t="s">
        <v>468</v>
      </c>
      <c r="F3096" s="84">
        <v>1.0959000000000001</v>
      </c>
    </row>
    <row r="3097" spans="1:6" x14ac:dyDescent="0.25">
      <c r="A3097" s="75" t="s">
        <v>718</v>
      </c>
      <c r="B3097" s="76" t="s">
        <v>2420</v>
      </c>
      <c r="C3097" s="77">
        <v>55095</v>
      </c>
      <c r="D3097" s="78">
        <v>99952</v>
      </c>
      <c r="E3097" s="76" t="s">
        <v>467</v>
      </c>
      <c r="F3097" s="79">
        <v>0.89850000000000008</v>
      </c>
    </row>
    <row r="3098" spans="1:6" x14ac:dyDescent="0.25">
      <c r="A3098" s="80" t="s">
        <v>1910</v>
      </c>
      <c r="B3098" s="81" t="s">
        <v>2420</v>
      </c>
      <c r="C3098" s="82">
        <v>55097</v>
      </c>
      <c r="D3098" s="83">
        <v>99952</v>
      </c>
      <c r="E3098" s="81" t="s">
        <v>467</v>
      </c>
      <c r="F3098" s="84">
        <v>0.89850000000000008</v>
      </c>
    </row>
    <row r="3099" spans="1:6" x14ac:dyDescent="0.25">
      <c r="A3099" s="75" t="s">
        <v>2443</v>
      </c>
      <c r="B3099" s="76" t="s">
        <v>2420</v>
      </c>
      <c r="C3099" s="77">
        <v>55099</v>
      </c>
      <c r="D3099" s="78">
        <v>99952</v>
      </c>
      <c r="E3099" s="76" t="s">
        <v>467</v>
      </c>
      <c r="F3099" s="79">
        <v>0.89850000000000008</v>
      </c>
    </row>
    <row r="3100" spans="1:6" x14ac:dyDescent="0.25">
      <c r="A3100" s="80" t="s">
        <v>2444</v>
      </c>
      <c r="B3100" s="81" t="s">
        <v>2420</v>
      </c>
      <c r="C3100" s="82">
        <v>55101</v>
      </c>
      <c r="D3100" s="83">
        <v>39540</v>
      </c>
      <c r="E3100" s="81" t="s">
        <v>468</v>
      </c>
      <c r="F3100" s="84">
        <v>0.95099999999999996</v>
      </c>
    </row>
    <row r="3101" spans="1:6" x14ac:dyDescent="0.25">
      <c r="A3101" s="75" t="s">
        <v>1103</v>
      </c>
      <c r="B3101" s="76" t="s">
        <v>2420</v>
      </c>
      <c r="C3101" s="77">
        <v>55103</v>
      </c>
      <c r="D3101" s="78">
        <v>99952</v>
      </c>
      <c r="E3101" s="76" t="s">
        <v>467</v>
      </c>
      <c r="F3101" s="79">
        <v>0.89850000000000008</v>
      </c>
    </row>
    <row r="3102" spans="1:6" x14ac:dyDescent="0.25">
      <c r="A3102" s="80" t="s">
        <v>1526</v>
      </c>
      <c r="B3102" s="81" t="s">
        <v>2420</v>
      </c>
      <c r="C3102" s="82">
        <v>55105</v>
      </c>
      <c r="D3102" s="83">
        <v>27500</v>
      </c>
      <c r="E3102" s="81" t="s">
        <v>468</v>
      </c>
      <c r="F3102" s="84">
        <v>0.90390000000000004</v>
      </c>
    </row>
    <row r="3103" spans="1:6" x14ac:dyDescent="0.25">
      <c r="A3103" s="75" t="s">
        <v>2231</v>
      </c>
      <c r="B3103" s="76" t="s">
        <v>2420</v>
      </c>
      <c r="C3103" s="77">
        <v>55107</v>
      </c>
      <c r="D3103" s="78">
        <v>99952</v>
      </c>
      <c r="E3103" s="76" t="s">
        <v>467</v>
      </c>
      <c r="F3103" s="79">
        <v>0.89850000000000008</v>
      </c>
    </row>
    <row r="3104" spans="1:6" x14ac:dyDescent="0.25">
      <c r="A3104" s="80" t="s">
        <v>2445</v>
      </c>
      <c r="B3104" s="81" t="s">
        <v>2420</v>
      </c>
      <c r="C3104" s="82">
        <v>55109</v>
      </c>
      <c r="D3104" s="83">
        <v>33460</v>
      </c>
      <c r="E3104" s="81" t="s">
        <v>468</v>
      </c>
      <c r="F3104" s="84">
        <v>1.0959000000000001</v>
      </c>
    </row>
    <row r="3105" spans="1:6" x14ac:dyDescent="0.25">
      <c r="A3105" s="75" t="s">
        <v>2446</v>
      </c>
      <c r="B3105" s="76" t="s">
        <v>2420</v>
      </c>
      <c r="C3105" s="77">
        <v>55111</v>
      </c>
      <c r="D3105" s="78">
        <v>99952</v>
      </c>
      <c r="E3105" s="76" t="s">
        <v>467</v>
      </c>
      <c r="F3105" s="79">
        <v>0.89850000000000008</v>
      </c>
    </row>
    <row r="3106" spans="1:6" x14ac:dyDescent="0.25">
      <c r="A3106" s="80" t="s">
        <v>2447</v>
      </c>
      <c r="B3106" s="81" t="s">
        <v>2420</v>
      </c>
      <c r="C3106" s="82">
        <v>55113</v>
      </c>
      <c r="D3106" s="83">
        <v>99952</v>
      </c>
      <c r="E3106" s="81" t="s">
        <v>467</v>
      </c>
      <c r="F3106" s="84">
        <v>0.89850000000000008</v>
      </c>
    </row>
    <row r="3107" spans="1:6" x14ac:dyDescent="0.25">
      <c r="A3107" s="75" t="s">
        <v>2448</v>
      </c>
      <c r="B3107" s="76" t="s">
        <v>2420</v>
      </c>
      <c r="C3107" s="77">
        <v>55115</v>
      </c>
      <c r="D3107" s="78">
        <v>99952</v>
      </c>
      <c r="E3107" s="76" t="s">
        <v>467</v>
      </c>
      <c r="F3107" s="79">
        <v>0.89850000000000008</v>
      </c>
    </row>
    <row r="3108" spans="1:6" x14ac:dyDescent="0.25">
      <c r="A3108" s="80" t="s">
        <v>2449</v>
      </c>
      <c r="B3108" s="81" t="s">
        <v>2420</v>
      </c>
      <c r="C3108" s="82">
        <v>55117</v>
      </c>
      <c r="D3108" s="83">
        <v>43100</v>
      </c>
      <c r="E3108" s="81" t="s">
        <v>468</v>
      </c>
      <c r="F3108" s="84">
        <v>0.93940000000000001</v>
      </c>
    </row>
    <row r="3109" spans="1:6" x14ac:dyDescent="0.25">
      <c r="A3109" s="75" t="s">
        <v>909</v>
      </c>
      <c r="B3109" s="76" t="s">
        <v>2420</v>
      </c>
      <c r="C3109" s="77">
        <v>55119</v>
      </c>
      <c r="D3109" s="78">
        <v>99952</v>
      </c>
      <c r="E3109" s="76" t="s">
        <v>467</v>
      </c>
      <c r="F3109" s="79">
        <v>0.89850000000000008</v>
      </c>
    </row>
    <row r="3110" spans="1:6" x14ac:dyDescent="0.25">
      <c r="A3110" s="80" t="s">
        <v>2450</v>
      </c>
      <c r="B3110" s="81" t="s">
        <v>2420</v>
      </c>
      <c r="C3110" s="82">
        <v>55121</v>
      </c>
      <c r="D3110" s="83">
        <v>99952</v>
      </c>
      <c r="E3110" s="81" t="s">
        <v>467</v>
      </c>
      <c r="F3110" s="84">
        <v>0.89850000000000008</v>
      </c>
    </row>
    <row r="3111" spans="1:6" x14ac:dyDescent="0.25">
      <c r="A3111" s="75" t="s">
        <v>1372</v>
      </c>
      <c r="B3111" s="76" t="s">
        <v>2420</v>
      </c>
      <c r="C3111" s="77">
        <v>55123</v>
      </c>
      <c r="D3111" s="78">
        <v>99952</v>
      </c>
      <c r="E3111" s="76" t="s">
        <v>467</v>
      </c>
      <c r="F3111" s="79">
        <v>0.89850000000000008</v>
      </c>
    </row>
    <row r="3112" spans="1:6" x14ac:dyDescent="0.25">
      <c r="A3112" s="80" t="s">
        <v>2451</v>
      </c>
      <c r="B3112" s="81" t="s">
        <v>2420</v>
      </c>
      <c r="C3112" s="82">
        <v>55125</v>
      </c>
      <c r="D3112" s="83">
        <v>99952</v>
      </c>
      <c r="E3112" s="81" t="s">
        <v>467</v>
      </c>
      <c r="F3112" s="84">
        <v>0.89850000000000008</v>
      </c>
    </row>
    <row r="3113" spans="1:6" x14ac:dyDescent="0.25">
      <c r="A3113" s="75" t="s">
        <v>2080</v>
      </c>
      <c r="B3113" s="76" t="s">
        <v>2420</v>
      </c>
      <c r="C3113" s="77">
        <v>55127</v>
      </c>
      <c r="D3113" s="78">
        <v>99952</v>
      </c>
      <c r="E3113" s="76" t="s">
        <v>467</v>
      </c>
      <c r="F3113" s="79">
        <v>0.89850000000000008</v>
      </c>
    </row>
    <row r="3114" spans="1:6" x14ac:dyDescent="0.25">
      <c r="A3114" s="80" t="s">
        <v>2452</v>
      </c>
      <c r="B3114" s="81" t="s">
        <v>2420</v>
      </c>
      <c r="C3114" s="82">
        <v>55129</v>
      </c>
      <c r="D3114" s="83">
        <v>99952</v>
      </c>
      <c r="E3114" s="81" t="s">
        <v>467</v>
      </c>
      <c r="F3114" s="84">
        <v>0.89850000000000008</v>
      </c>
    </row>
    <row r="3115" spans="1:6" x14ac:dyDescent="0.25">
      <c r="A3115" s="75" t="s">
        <v>628</v>
      </c>
      <c r="B3115" s="76" t="s">
        <v>2420</v>
      </c>
      <c r="C3115" s="77">
        <v>55131</v>
      </c>
      <c r="D3115" s="78">
        <v>33340</v>
      </c>
      <c r="E3115" s="76" t="s">
        <v>468</v>
      </c>
      <c r="F3115" s="79">
        <v>0.96970000000000001</v>
      </c>
    </row>
    <row r="3116" spans="1:6" x14ac:dyDescent="0.25">
      <c r="A3116" s="80" t="s">
        <v>2453</v>
      </c>
      <c r="B3116" s="81" t="s">
        <v>2420</v>
      </c>
      <c r="C3116" s="82">
        <v>55133</v>
      </c>
      <c r="D3116" s="83">
        <v>33340</v>
      </c>
      <c r="E3116" s="81" t="s">
        <v>468</v>
      </c>
      <c r="F3116" s="84">
        <v>0.96970000000000001</v>
      </c>
    </row>
    <row r="3117" spans="1:6" x14ac:dyDescent="0.25">
      <c r="A3117" s="75" t="s">
        <v>2454</v>
      </c>
      <c r="B3117" s="76" t="s">
        <v>2420</v>
      </c>
      <c r="C3117" s="77">
        <v>55135</v>
      </c>
      <c r="D3117" s="78">
        <v>99952</v>
      </c>
      <c r="E3117" s="76" t="s">
        <v>467</v>
      </c>
      <c r="F3117" s="79">
        <v>0.89850000000000008</v>
      </c>
    </row>
    <row r="3118" spans="1:6" x14ac:dyDescent="0.25">
      <c r="A3118" s="80" t="s">
        <v>2455</v>
      </c>
      <c r="B3118" s="81" t="s">
        <v>2420</v>
      </c>
      <c r="C3118" s="82">
        <v>55137</v>
      </c>
      <c r="D3118" s="83">
        <v>99952</v>
      </c>
      <c r="E3118" s="81" t="s">
        <v>467</v>
      </c>
      <c r="F3118" s="84">
        <v>0.89850000000000008</v>
      </c>
    </row>
    <row r="3119" spans="1:6" x14ac:dyDescent="0.25">
      <c r="A3119" s="75" t="s">
        <v>1115</v>
      </c>
      <c r="B3119" s="76" t="s">
        <v>2420</v>
      </c>
      <c r="C3119" s="77">
        <v>55139</v>
      </c>
      <c r="D3119" s="78">
        <v>36780</v>
      </c>
      <c r="E3119" s="76" t="s">
        <v>468</v>
      </c>
      <c r="F3119" s="79">
        <v>0.94730000000000003</v>
      </c>
    </row>
    <row r="3120" spans="1:6" x14ac:dyDescent="0.25">
      <c r="A3120" s="80" t="s">
        <v>1919</v>
      </c>
      <c r="B3120" s="81" t="s">
        <v>2420</v>
      </c>
      <c r="C3120" s="82">
        <v>55141</v>
      </c>
      <c r="D3120" s="83">
        <v>99952</v>
      </c>
      <c r="E3120" s="81" t="s">
        <v>467</v>
      </c>
      <c r="F3120" s="84">
        <v>0.89850000000000008</v>
      </c>
    </row>
    <row r="3121" spans="1:6" x14ac:dyDescent="0.25">
      <c r="A3121" s="75" t="s">
        <v>1754</v>
      </c>
      <c r="B3121" s="76" t="s">
        <v>2456</v>
      </c>
      <c r="C3121" s="77">
        <v>56001</v>
      </c>
      <c r="D3121" s="78">
        <v>99953</v>
      </c>
      <c r="E3121" s="76" t="s">
        <v>467</v>
      </c>
      <c r="F3121" s="79">
        <v>0.93290000000000006</v>
      </c>
    </row>
    <row r="3122" spans="1:6" x14ac:dyDescent="0.25">
      <c r="A3122" s="80" t="s">
        <v>1620</v>
      </c>
      <c r="B3122" s="81" t="s">
        <v>2456</v>
      </c>
      <c r="C3122" s="82">
        <v>56003</v>
      </c>
      <c r="D3122" s="83">
        <v>99953</v>
      </c>
      <c r="E3122" s="81" t="s">
        <v>466</v>
      </c>
      <c r="F3122" s="84">
        <v>0.93290000000000006</v>
      </c>
    </row>
    <row r="3123" spans="1:6" x14ac:dyDescent="0.25">
      <c r="A3123" s="75" t="s">
        <v>1286</v>
      </c>
      <c r="B3123" s="76" t="s">
        <v>2456</v>
      </c>
      <c r="C3123" s="77">
        <v>56005</v>
      </c>
      <c r="D3123" s="78">
        <v>99953</v>
      </c>
      <c r="E3123" s="76" t="s">
        <v>467</v>
      </c>
      <c r="F3123" s="79">
        <v>0.93290000000000006</v>
      </c>
    </row>
    <row r="3124" spans="1:6" x14ac:dyDescent="0.25">
      <c r="A3124" s="80" t="s">
        <v>1622</v>
      </c>
      <c r="B3124" s="81" t="s">
        <v>2456</v>
      </c>
      <c r="C3124" s="82">
        <v>56007</v>
      </c>
      <c r="D3124" s="83">
        <v>99953</v>
      </c>
      <c r="E3124" s="81" t="s">
        <v>466</v>
      </c>
      <c r="F3124" s="84">
        <v>0.93290000000000006</v>
      </c>
    </row>
    <row r="3125" spans="1:6" x14ac:dyDescent="0.25">
      <c r="A3125" s="75" t="s">
        <v>2457</v>
      </c>
      <c r="B3125" s="76" t="s">
        <v>2456</v>
      </c>
      <c r="C3125" s="77">
        <v>56009</v>
      </c>
      <c r="D3125" s="78">
        <v>99953</v>
      </c>
      <c r="E3125" s="76" t="s">
        <v>466</v>
      </c>
      <c r="F3125" s="79">
        <v>0.93290000000000006</v>
      </c>
    </row>
    <row r="3126" spans="1:6" x14ac:dyDescent="0.25">
      <c r="A3126" s="80" t="s">
        <v>1966</v>
      </c>
      <c r="B3126" s="81" t="s">
        <v>2456</v>
      </c>
      <c r="C3126" s="82">
        <v>56011</v>
      </c>
      <c r="D3126" s="83">
        <v>99953</v>
      </c>
      <c r="E3126" s="81" t="s">
        <v>466</v>
      </c>
      <c r="F3126" s="84">
        <v>0.93290000000000006</v>
      </c>
    </row>
    <row r="3127" spans="1:6" x14ac:dyDescent="0.25">
      <c r="A3127" s="75" t="s">
        <v>815</v>
      </c>
      <c r="B3127" s="76" t="s">
        <v>2456</v>
      </c>
      <c r="C3127" s="77">
        <v>56013</v>
      </c>
      <c r="D3127" s="78">
        <v>99953</v>
      </c>
      <c r="E3127" s="76" t="s">
        <v>466</v>
      </c>
      <c r="F3127" s="79">
        <v>0.93290000000000006</v>
      </c>
    </row>
    <row r="3128" spans="1:6" x14ac:dyDescent="0.25">
      <c r="A3128" s="80" t="s">
        <v>2458</v>
      </c>
      <c r="B3128" s="81" t="s">
        <v>2456</v>
      </c>
      <c r="C3128" s="82">
        <v>56015</v>
      </c>
      <c r="D3128" s="83">
        <v>99953</v>
      </c>
      <c r="E3128" s="81" t="s">
        <v>466</v>
      </c>
      <c r="F3128" s="84">
        <v>0.93290000000000006</v>
      </c>
    </row>
    <row r="3129" spans="1:6" x14ac:dyDescent="0.25">
      <c r="A3129" s="75" t="s">
        <v>2459</v>
      </c>
      <c r="B3129" s="76" t="s">
        <v>2456</v>
      </c>
      <c r="C3129" s="77">
        <v>56017</v>
      </c>
      <c r="D3129" s="78">
        <v>99953</v>
      </c>
      <c r="E3129" s="76" t="s">
        <v>466</v>
      </c>
      <c r="F3129" s="79">
        <v>0.93290000000000006</v>
      </c>
    </row>
    <row r="3130" spans="1:6" x14ac:dyDescent="0.25">
      <c r="A3130" s="80" t="s">
        <v>705</v>
      </c>
      <c r="B3130" s="81" t="s">
        <v>2456</v>
      </c>
      <c r="C3130" s="82">
        <v>56019</v>
      </c>
      <c r="D3130" s="83">
        <v>99953</v>
      </c>
      <c r="E3130" s="81" t="s">
        <v>466</v>
      </c>
      <c r="F3130" s="84">
        <v>0.93290000000000006</v>
      </c>
    </row>
    <row r="3131" spans="1:6" x14ac:dyDescent="0.25">
      <c r="A3131" s="75" t="s">
        <v>2460</v>
      </c>
      <c r="B3131" s="76" t="s">
        <v>2456</v>
      </c>
      <c r="C3131" s="77">
        <v>56021</v>
      </c>
      <c r="D3131" s="78">
        <v>16940</v>
      </c>
      <c r="E3131" s="76" t="s">
        <v>468</v>
      </c>
      <c r="F3131" s="79">
        <v>0.89100000000000001</v>
      </c>
    </row>
    <row r="3132" spans="1:6" x14ac:dyDescent="0.25">
      <c r="A3132" s="80" t="s">
        <v>707</v>
      </c>
      <c r="B3132" s="81" t="s">
        <v>2456</v>
      </c>
      <c r="C3132" s="82">
        <v>56023</v>
      </c>
      <c r="D3132" s="83">
        <v>99953</v>
      </c>
      <c r="E3132" s="81" t="s">
        <v>466</v>
      </c>
      <c r="F3132" s="84">
        <v>0.93290000000000006</v>
      </c>
    </row>
    <row r="3133" spans="1:6" x14ac:dyDescent="0.25">
      <c r="A3133" s="75" t="s">
        <v>2461</v>
      </c>
      <c r="B3133" s="76" t="s">
        <v>2456</v>
      </c>
      <c r="C3133" s="77">
        <v>56025</v>
      </c>
      <c r="D3133" s="78">
        <v>16220</v>
      </c>
      <c r="E3133" s="76" t="s">
        <v>468</v>
      </c>
      <c r="F3133" s="79">
        <v>0.95269999999999999</v>
      </c>
    </row>
    <row r="3134" spans="1:6" x14ac:dyDescent="0.25">
      <c r="A3134" s="80" t="s">
        <v>2462</v>
      </c>
      <c r="B3134" s="81" t="s">
        <v>2456</v>
      </c>
      <c r="C3134" s="82">
        <v>56027</v>
      </c>
      <c r="D3134" s="83">
        <v>99953</v>
      </c>
      <c r="E3134" s="81" t="s">
        <v>466</v>
      </c>
      <c r="F3134" s="84">
        <v>0.93290000000000006</v>
      </c>
    </row>
    <row r="3135" spans="1:6" x14ac:dyDescent="0.25">
      <c r="A3135" s="75" t="s">
        <v>834</v>
      </c>
      <c r="B3135" s="76" t="s">
        <v>2456</v>
      </c>
      <c r="C3135" s="77">
        <v>56029</v>
      </c>
      <c r="D3135" s="78">
        <v>99953</v>
      </c>
      <c r="E3135" s="76" t="s">
        <v>466</v>
      </c>
      <c r="F3135" s="79">
        <v>0.93290000000000006</v>
      </c>
    </row>
    <row r="3136" spans="1:6" x14ac:dyDescent="0.25">
      <c r="A3136" s="80" t="s">
        <v>1606</v>
      </c>
      <c r="B3136" s="81" t="s">
        <v>2456</v>
      </c>
      <c r="C3136" s="82">
        <v>56031</v>
      </c>
      <c r="D3136" s="83">
        <v>99953</v>
      </c>
      <c r="E3136" s="81" t="s">
        <v>466</v>
      </c>
      <c r="F3136" s="84">
        <v>0.93290000000000006</v>
      </c>
    </row>
    <row r="3137" spans="1:6" x14ac:dyDescent="0.25">
      <c r="A3137" s="75" t="s">
        <v>1259</v>
      </c>
      <c r="B3137" s="76" t="s">
        <v>2456</v>
      </c>
      <c r="C3137" s="77">
        <v>56033</v>
      </c>
      <c r="D3137" s="78">
        <v>99953</v>
      </c>
      <c r="E3137" s="76" t="s">
        <v>467</v>
      </c>
      <c r="F3137" s="79">
        <v>0.93290000000000006</v>
      </c>
    </row>
    <row r="3138" spans="1:6" x14ac:dyDescent="0.25">
      <c r="A3138" s="80" t="s">
        <v>2463</v>
      </c>
      <c r="B3138" s="81" t="s">
        <v>2456</v>
      </c>
      <c r="C3138" s="82">
        <v>56035</v>
      </c>
      <c r="D3138" s="83">
        <v>99953</v>
      </c>
      <c r="E3138" s="81" t="s">
        <v>466</v>
      </c>
      <c r="F3138" s="84">
        <v>0.93290000000000006</v>
      </c>
    </row>
    <row r="3139" spans="1:6" x14ac:dyDescent="0.25">
      <c r="A3139" s="75" t="s">
        <v>2464</v>
      </c>
      <c r="B3139" s="76" t="s">
        <v>2456</v>
      </c>
      <c r="C3139" s="77">
        <v>56037</v>
      </c>
      <c r="D3139" s="78">
        <v>99953</v>
      </c>
      <c r="E3139" s="76" t="s">
        <v>466</v>
      </c>
      <c r="F3139" s="79">
        <v>0.93290000000000006</v>
      </c>
    </row>
    <row r="3140" spans="1:6" x14ac:dyDescent="0.25">
      <c r="A3140" s="80" t="s">
        <v>1059</v>
      </c>
      <c r="B3140" s="81" t="s">
        <v>2456</v>
      </c>
      <c r="C3140" s="82">
        <v>56039</v>
      </c>
      <c r="D3140" s="83">
        <v>99953</v>
      </c>
      <c r="E3140" s="81" t="s">
        <v>466</v>
      </c>
      <c r="F3140" s="84">
        <v>0.93290000000000006</v>
      </c>
    </row>
    <row r="3141" spans="1:6" x14ac:dyDescent="0.25">
      <c r="A3141" s="75" t="s">
        <v>2465</v>
      </c>
      <c r="B3141" s="76" t="s">
        <v>2456</v>
      </c>
      <c r="C3141" s="77">
        <v>56041</v>
      </c>
      <c r="D3141" s="78">
        <v>99953</v>
      </c>
      <c r="E3141" s="76" t="s">
        <v>467</v>
      </c>
      <c r="F3141" s="79">
        <v>0.93290000000000006</v>
      </c>
    </row>
    <row r="3142" spans="1:6" x14ac:dyDescent="0.25">
      <c r="A3142" s="80" t="s">
        <v>2466</v>
      </c>
      <c r="B3142" s="81" t="s">
        <v>2456</v>
      </c>
      <c r="C3142" s="82">
        <v>56043</v>
      </c>
      <c r="D3142" s="83">
        <v>99953</v>
      </c>
      <c r="E3142" s="81" t="s">
        <v>466</v>
      </c>
      <c r="F3142" s="84">
        <v>0.93290000000000006</v>
      </c>
    </row>
    <row r="3143" spans="1:6" x14ac:dyDescent="0.25">
      <c r="A3143" s="75" t="s">
        <v>2467</v>
      </c>
      <c r="B3143" s="76" t="s">
        <v>2456</v>
      </c>
      <c r="C3143" s="77">
        <v>56045</v>
      </c>
      <c r="D3143" s="78">
        <v>99953</v>
      </c>
      <c r="E3143" s="76" t="s">
        <v>466</v>
      </c>
      <c r="F3143" s="79">
        <v>0.93290000000000006</v>
      </c>
    </row>
    <row r="3144" spans="1:6" x14ac:dyDescent="0.25">
      <c r="A3144" s="80" t="s">
        <v>2468</v>
      </c>
      <c r="B3144" s="81" t="s">
        <v>2469</v>
      </c>
      <c r="C3144" s="82">
        <v>66000</v>
      </c>
      <c r="D3144" s="83">
        <v>99965</v>
      </c>
      <c r="E3144" s="81" t="s">
        <v>467</v>
      </c>
      <c r="F3144" s="84">
        <v>0.96109999999999995</v>
      </c>
    </row>
    <row r="3145" spans="1:6" x14ac:dyDescent="0.25">
      <c r="A3145" s="75" t="s">
        <v>2470</v>
      </c>
      <c r="B3145" s="76" t="s">
        <v>2471</v>
      </c>
      <c r="C3145" s="77">
        <v>72001</v>
      </c>
      <c r="D3145" s="78">
        <v>38660</v>
      </c>
      <c r="E3145" s="76" t="s">
        <v>468</v>
      </c>
      <c r="F3145" s="79">
        <v>0.37919999999999998</v>
      </c>
    </row>
    <row r="3146" spans="1:6" x14ac:dyDescent="0.25">
      <c r="A3146" s="80" t="s">
        <v>2472</v>
      </c>
      <c r="B3146" s="81" t="s">
        <v>2471</v>
      </c>
      <c r="C3146" s="82">
        <v>72003</v>
      </c>
      <c r="D3146" s="83">
        <v>10380</v>
      </c>
      <c r="E3146" s="81" t="s">
        <v>468</v>
      </c>
      <c r="F3146" s="84">
        <v>0.31320000000000003</v>
      </c>
    </row>
    <row r="3147" spans="1:6" x14ac:dyDescent="0.25">
      <c r="A3147" s="75" t="s">
        <v>2473</v>
      </c>
      <c r="B3147" s="76" t="s">
        <v>2471</v>
      </c>
      <c r="C3147" s="77">
        <v>72005</v>
      </c>
      <c r="D3147" s="78">
        <v>10380</v>
      </c>
      <c r="E3147" s="76" t="s">
        <v>468</v>
      </c>
      <c r="F3147" s="79">
        <v>0.31320000000000003</v>
      </c>
    </row>
    <row r="3148" spans="1:6" x14ac:dyDescent="0.25">
      <c r="A3148" s="80" t="s">
        <v>2474</v>
      </c>
      <c r="B3148" s="81" t="s">
        <v>2471</v>
      </c>
      <c r="C3148" s="82">
        <v>72007</v>
      </c>
      <c r="D3148" s="83">
        <v>41980</v>
      </c>
      <c r="E3148" s="81" t="s">
        <v>468</v>
      </c>
      <c r="F3148" s="84">
        <v>0.39489999999999997</v>
      </c>
    </row>
    <row r="3149" spans="1:6" x14ac:dyDescent="0.25">
      <c r="A3149" s="75" t="s">
        <v>2475</v>
      </c>
      <c r="B3149" s="76" t="s">
        <v>2471</v>
      </c>
      <c r="C3149" s="77">
        <v>72009</v>
      </c>
      <c r="D3149" s="78">
        <v>41980</v>
      </c>
      <c r="E3149" s="76" t="s">
        <v>468</v>
      </c>
      <c r="F3149" s="79">
        <v>0.39489999999999997</v>
      </c>
    </row>
    <row r="3150" spans="1:6" x14ac:dyDescent="0.25">
      <c r="A3150" s="80" t="s">
        <v>2476</v>
      </c>
      <c r="B3150" s="81" t="s">
        <v>2471</v>
      </c>
      <c r="C3150" s="82">
        <v>72011</v>
      </c>
      <c r="D3150" s="83">
        <v>10380</v>
      </c>
      <c r="E3150" s="81" t="s">
        <v>468</v>
      </c>
      <c r="F3150" s="84">
        <v>0.31320000000000003</v>
      </c>
    </row>
    <row r="3151" spans="1:6" x14ac:dyDescent="0.25">
      <c r="A3151" s="75" t="s">
        <v>2477</v>
      </c>
      <c r="B3151" s="76" t="s">
        <v>2471</v>
      </c>
      <c r="C3151" s="77">
        <v>72013</v>
      </c>
      <c r="D3151" s="78">
        <v>11640</v>
      </c>
      <c r="E3151" s="76" t="s">
        <v>468</v>
      </c>
      <c r="F3151" s="79">
        <v>0.34460000000000002</v>
      </c>
    </row>
    <row r="3152" spans="1:6" x14ac:dyDescent="0.25">
      <c r="A3152" s="80" t="s">
        <v>2478</v>
      </c>
      <c r="B3152" s="81" t="s">
        <v>2471</v>
      </c>
      <c r="C3152" s="82">
        <v>72015</v>
      </c>
      <c r="D3152" s="83">
        <v>25020</v>
      </c>
      <c r="E3152" s="81" t="s">
        <v>468</v>
      </c>
      <c r="F3152" s="84">
        <v>0.41320000000000001</v>
      </c>
    </row>
    <row r="3153" spans="1:6" x14ac:dyDescent="0.25">
      <c r="A3153" s="75" t="s">
        <v>2479</v>
      </c>
      <c r="B3153" s="76" t="s">
        <v>2471</v>
      </c>
      <c r="C3153" s="77">
        <v>72017</v>
      </c>
      <c r="D3153" s="78">
        <v>41980</v>
      </c>
      <c r="E3153" s="76" t="s">
        <v>468</v>
      </c>
      <c r="F3153" s="79">
        <v>0.39489999999999997</v>
      </c>
    </row>
    <row r="3154" spans="1:6" x14ac:dyDescent="0.25">
      <c r="A3154" s="80" t="s">
        <v>2480</v>
      </c>
      <c r="B3154" s="81" t="s">
        <v>2471</v>
      </c>
      <c r="C3154" s="82">
        <v>72019</v>
      </c>
      <c r="D3154" s="83">
        <v>41980</v>
      </c>
      <c r="E3154" s="81" t="s">
        <v>468</v>
      </c>
      <c r="F3154" s="84">
        <v>0.39489999999999997</v>
      </c>
    </row>
    <row r="3155" spans="1:6" x14ac:dyDescent="0.25">
      <c r="A3155" s="75" t="s">
        <v>2481</v>
      </c>
      <c r="B3155" s="76" t="s">
        <v>2471</v>
      </c>
      <c r="C3155" s="77">
        <v>72021</v>
      </c>
      <c r="D3155" s="78">
        <v>41980</v>
      </c>
      <c r="E3155" s="76" t="s">
        <v>468</v>
      </c>
      <c r="F3155" s="79">
        <v>0.39489999999999997</v>
      </c>
    </row>
    <row r="3156" spans="1:6" x14ac:dyDescent="0.25">
      <c r="A3156" s="80" t="s">
        <v>2482</v>
      </c>
      <c r="B3156" s="81" t="s">
        <v>2471</v>
      </c>
      <c r="C3156" s="82">
        <v>72023</v>
      </c>
      <c r="D3156" s="83">
        <v>41900</v>
      </c>
      <c r="E3156" s="81" t="s">
        <v>468</v>
      </c>
      <c r="F3156" s="84">
        <v>0.4224</v>
      </c>
    </row>
    <row r="3157" spans="1:6" x14ac:dyDescent="0.25">
      <c r="A3157" s="75" t="s">
        <v>2483</v>
      </c>
      <c r="B3157" s="76" t="s">
        <v>2471</v>
      </c>
      <c r="C3157" s="77">
        <v>72025</v>
      </c>
      <c r="D3157" s="78">
        <v>41980</v>
      </c>
      <c r="E3157" s="76" t="s">
        <v>468</v>
      </c>
      <c r="F3157" s="79">
        <v>0.39489999999999997</v>
      </c>
    </row>
    <row r="3158" spans="1:6" x14ac:dyDescent="0.25">
      <c r="A3158" s="80" t="s">
        <v>2484</v>
      </c>
      <c r="B3158" s="81" t="s">
        <v>2471</v>
      </c>
      <c r="C3158" s="82">
        <v>72027</v>
      </c>
      <c r="D3158" s="83">
        <v>11640</v>
      </c>
      <c r="E3158" s="81" t="s">
        <v>468</v>
      </c>
      <c r="F3158" s="84">
        <v>0.34460000000000002</v>
      </c>
    </row>
    <row r="3159" spans="1:6" x14ac:dyDescent="0.25">
      <c r="A3159" s="75" t="s">
        <v>2485</v>
      </c>
      <c r="B3159" s="76" t="s">
        <v>2471</v>
      </c>
      <c r="C3159" s="77">
        <v>72029</v>
      </c>
      <c r="D3159" s="78">
        <v>41980</v>
      </c>
      <c r="E3159" s="76" t="s">
        <v>468</v>
      </c>
      <c r="F3159" s="79">
        <v>0.39489999999999997</v>
      </c>
    </row>
    <row r="3160" spans="1:6" x14ac:dyDescent="0.25">
      <c r="A3160" s="80" t="s">
        <v>2486</v>
      </c>
      <c r="B3160" s="81" t="s">
        <v>2471</v>
      </c>
      <c r="C3160" s="82">
        <v>72031</v>
      </c>
      <c r="D3160" s="83">
        <v>41980</v>
      </c>
      <c r="E3160" s="81" t="s">
        <v>468</v>
      </c>
      <c r="F3160" s="84">
        <v>0.39489999999999997</v>
      </c>
    </row>
    <row r="3161" spans="1:6" x14ac:dyDescent="0.25">
      <c r="A3161" s="75" t="s">
        <v>2487</v>
      </c>
      <c r="B3161" s="76" t="s">
        <v>2471</v>
      </c>
      <c r="C3161" s="77">
        <v>72033</v>
      </c>
      <c r="D3161" s="78">
        <v>41980</v>
      </c>
      <c r="E3161" s="76" t="s">
        <v>468</v>
      </c>
      <c r="F3161" s="79">
        <v>0.39489999999999997</v>
      </c>
    </row>
    <row r="3162" spans="1:6" x14ac:dyDescent="0.25">
      <c r="A3162" s="80" t="s">
        <v>2488</v>
      </c>
      <c r="B3162" s="81" t="s">
        <v>2471</v>
      </c>
      <c r="C3162" s="82">
        <v>72035</v>
      </c>
      <c r="D3162" s="83">
        <v>41980</v>
      </c>
      <c r="E3162" s="81" t="s">
        <v>468</v>
      </c>
      <c r="F3162" s="84">
        <v>0.39489999999999997</v>
      </c>
    </row>
    <row r="3163" spans="1:6" x14ac:dyDescent="0.25">
      <c r="A3163" s="75" t="s">
        <v>2489</v>
      </c>
      <c r="B3163" s="76" t="s">
        <v>2471</v>
      </c>
      <c r="C3163" s="77">
        <v>72037</v>
      </c>
      <c r="D3163" s="78">
        <v>41980</v>
      </c>
      <c r="E3163" s="76" t="s">
        <v>468</v>
      </c>
      <c r="F3163" s="79">
        <v>0.39489999999999997</v>
      </c>
    </row>
    <row r="3164" spans="1:6" x14ac:dyDescent="0.25">
      <c r="A3164" s="80" t="s">
        <v>2490</v>
      </c>
      <c r="B3164" s="81" t="s">
        <v>2471</v>
      </c>
      <c r="C3164" s="82">
        <v>72039</v>
      </c>
      <c r="D3164" s="83">
        <v>41980</v>
      </c>
      <c r="E3164" s="81" t="s">
        <v>468</v>
      </c>
      <c r="F3164" s="84">
        <v>0.39489999999999997</v>
      </c>
    </row>
    <row r="3165" spans="1:6" x14ac:dyDescent="0.25">
      <c r="A3165" s="75" t="s">
        <v>2491</v>
      </c>
      <c r="B3165" s="76" t="s">
        <v>2471</v>
      </c>
      <c r="C3165" s="77">
        <v>72041</v>
      </c>
      <c r="D3165" s="78">
        <v>41980</v>
      </c>
      <c r="E3165" s="76" t="s">
        <v>468</v>
      </c>
      <c r="F3165" s="79">
        <v>0.39489999999999997</v>
      </c>
    </row>
    <row r="3166" spans="1:6" x14ac:dyDescent="0.25">
      <c r="A3166" s="80" t="s">
        <v>2492</v>
      </c>
      <c r="B3166" s="81" t="s">
        <v>2471</v>
      </c>
      <c r="C3166" s="82">
        <v>72043</v>
      </c>
      <c r="D3166" s="83">
        <v>99940</v>
      </c>
      <c r="E3166" s="81" t="s">
        <v>467</v>
      </c>
      <c r="F3166" s="84">
        <v>0.4047</v>
      </c>
    </row>
    <row r="3167" spans="1:6" x14ac:dyDescent="0.25">
      <c r="A3167" s="75" t="s">
        <v>2493</v>
      </c>
      <c r="B3167" s="76" t="s">
        <v>2471</v>
      </c>
      <c r="C3167" s="77">
        <v>72045</v>
      </c>
      <c r="D3167" s="78">
        <v>41980</v>
      </c>
      <c r="E3167" s="76" t="s">
        <v>468</v>
      </c>
      <c r="F3167" s="79">
        <v>0.39489999999999997</v>
      </c>
    </row>
    <row r="3168" spans="1:6" x14ac:dyDescent="0.25">
      <c r="A3168" s="80" t="s">
        <v>2494</v>
      </c>
      <c r="B3168" s="81" t="s">
        <v>2471</v>
      </c>
      <c r="C3168" s="82">
        <v>72047</v>
      </c>
      <c r="D3168" s="83">
        <v>41980</v>
      </c>
      <c r="E3168" s="81" t="s">
        <v>468</v>
      </c>
      <c r="F3168" s="84">
        <v>0.39489999999999997</v>
      </c>
    </row>
    <row r="3169" spans="1:6" x14ac:dyDescent="0.25">
      <c r="A3169" s="75" t="s">
        <v>2495</v>
      </c>
      <c r="B3169" s="76" t="s">
        <v>2471</v>
      </c>
      <c r="C3169" s="77">
        <v>72049</v>
      </c>
      <c r="D3169" s="78">
        <v>99940</v>
      </c>
      <c r="E3169" s="76" t="s">
        <v>467</v>
      </c>
      <c r="F3169" s="79">
        <v>0.4047</v>
      </c>
    </row>
    <row r="3170" spans="1:6" x14ac:dyDescent="0.25">
      <c r="A3170" s="80" t="s">
        <v>2496</v>
      </c>
      <c r="B3170" s="81" t="s">
        <v>2471</v>
      </c>
      <c r="C3170" s="82">
        <v>72051</v>
      </c>
      <c r="D3170" s="83">
        <v>41980</v>
      </c>
      <c r="E3170" s="81" t="s">
        <v>468</v>
      </c>
      <c r="F3170" s="84">
        <v>0.39489999999999997</v>
      </c>
    </row>
    <row r="3171" spans="1:6" x14ac:dyDescent="0.25">
      <c r="A3171" s="75" t="s">
        <v>2497</v>
      </c>
      <c r="B3171" s="76" t="s">
        <v>2471</v>
      </c>
      <c r="C3171" s="77">
        <v>72053</v>
      </c>
      <c r="D3171" s="78">
        <v>41980</v>
      </c>
      <c r="E3171" s="76" t="s">
        <v>468</v>
      </c>
      <c r="F3171" s="79">
        <v>0.39489999999999997</v>
      </c>
    </row>
    <row r="3172" spans="1:6" x14ac:dyDescent="0.25">
      <c r="A3172" s="80" t="s">
        <v>2498</v>
      </c>
      <c r="B3172" s="81" t="s">
        <v>2471</v>
      </c>
      <c r="C3172" s="82">
        <v>72054</v>
      </c>
      <c r="D3172" s="83">
        <v>41980</v>
      </c>
      <c r="E3172" s="81" t="s">
        <v>468</v>
      </c>
      <c r="F3172" s="84">
        <v>0.39489999999999997</v>
      </c>
    </row>
    <row r="3173" spans="1:6" x14ac:dyDescent="0.25">
      <c r="A3173" s="75" t="s">
        <v>2499</v>
      </c>
      <c r="B3173" s="76" t="s">
        <v>2471</v>
      </c>
      <c r="C3173" s="77">
        <v>72055</v>
      </c>
      <c r="D3173" s="78">
        <v>49500</v>
      </c>
      <c r="E3173" s="76" t="s">
        <v>468</v>
      </c>
      <c r="F3173" s="79">
        <v>0.34570000000000001</v>
      </c>
    </row>
    <row r="3174" spans="1:6" x14ac:dyDescent="0.25">
      <c r="A3174" s="80" t="s">
        <v>2500</v>
      </c>
      <c r="B3174" s="81" t="s">
        <v>2471</v>
      </c>
      <c r="C3174" s="82">
        <v>72057</v>
      </c>
      <c r="D3174" s="83">
        <v>25020</v>
      </c>
      <c r="E3174" s="81" t="s">
        <v>468</v>
      </c>
      <c r="F3174" s="84">
        <v>0.41320000000000001</v>
      </c>
    </row>
    <row r="3175" spans="1:6" x14ac:dyDescent="0.25">
      <c r="A3175" s="75" t="s">
        <v>2501</v>
      </c>
      <c r="B3175" s="76" t="s">
        <v>2471</v>
      </c>
      <c r="C3175" s="77">
        <v>72059</v>
      </c>
      <c r="D3175" s="78">
        <v>49500</v>
      </c>
      <c r="E3175" s="76" t="s">
        <v>468</v>
      </c>
      <c r="F3175" s="79">
        <v>0.34570000000000001</v>
      </c>
    </row>
    <row r="3176" spans="1:6" x14ac:dyDescent="0.25">
      <c r="A3176" s="80" t="s">
        <v>2502</v>
      </c>
      <c r="B3176" s="81" t="s">
        <v>2471</v>
      </c>
      <c r="C3176" s="82">
        <v>72061</v>
      </c>
      <c r="D3176" s="83">
        <v>41980</v>
      </c>
      <c r="E3176" s="81" t="s">
        <v>468</v>
      </c>
      <c r="F3176" s="84">
        <v>0.39489999999999997</v>
      </c>
    </row>
    <row r="3177" spans="1:6" x14ac:dyDescent="0.25">
      <c r="A3177" s="75" t="s">
        <v>2503</v>
      </c>
      <c r="B3177" s="76" t="s">
        <v>2471</v>
      </c>
      <c r="C3177" s="77">
        <v>72063</v>
      </c>
      <c r="D3177" s="78">
        <v>41980</v>
      </c>
      <c r="E3177" s="76" t="s">
        <v>468</v>
      </c>
      <c r="F3177" s="79">
        <v>0.39489999999999997</v>
      </c>
    </row>
    <row r="3178" spans="1:6" x14ac:dyDescent="0.25">
      <c r="A3178" s="80" t="s">
        <v>2504</v>
      </c>
      <c r="B3178" s="81" t="s">
        <v>2471</v>
      </c>
      <c r="C3178" s="82">
        <v>72065</v>
      </c>
      <c r="D3178" s="83">
        <v>11640</v>
      </c>
      <c r="E3178" s="81" t="s">
        <v>468</v>
      </c>
      <c r="F3178" s="84">
        <v>0.34460000000000002</v>
      </c>
    </row>
    <row r="3179" spans="1:6" x14ac:dyDescent="0.25">
      <c r="A3179" s="75" t="s">
        <v>2505</v>
      </c>
      <c r="B3179" s="76" t="s">
        <v>2471</v>
      </c>
      <c r="C3179" s="77">
        <v>72067</v>
      </c>
      <c r="D3179" s="78">
        <v>32420</v>
      </c>
      <c r="E3179" s="76" t="s">
        <v>468</v>
      </c>
      <c r="F3179" s="79">
        <v>0.36649999999999999</v>
      </c>
    </row>
    <row r="3180" spans="1:6" x14ac:dyDescent="0.25">
      <c r="A3180" s="80" t="s">
        <v>2506</v>
      </c>
      <c r="B3180" s="81" t="s">
        <v>2471</v>
      </c>
      <c r="C3180" s="82">
        <v>72069</v>
      </c>
      <c r="D3180" s="83">
        <v>41980</v>
      </c>
      <c r="E3180" s="81" t="s">
        <v>468</v>
      </c>
      <c r="F3180" s="84">
        <v>0.39489999999999997</v>
      </c>
    </row>
    <row r="3181" spans="1:6" x14ac:dyDescent="0.25">
      <c r="A3181" s="75" t="s">
        <v>2507</v>
      </c>
      <c r="B3181" s="76" t="s">
        <v>2471</v>
      </c>
      <c r="C3181" s="77">
        <v>72071</v>
      </c>
      <c r="D3181" s="78">
        <v>10380</v>
      </c>
      <c r="E3181" s="76" t="s">
        <v>468</v>
      </c>
      <c r="F3181" s="79">
        <v>0.31320000000000003</v>
      </c>
    </row>
    <row r="3182" spans="1:6" x14ac:dyDescent="0.25">
      <c r="A3182" s="80" t="s">
        <v>2508</v>
      </c>
      <c r="B3182" s="81" t="s">
        <v>2471</v>
      </c>
      <c r="C3182" s="82">
        <v>72073</v>
      </c>
      <c r="D3182" s="83">
        <v>99940</v>
      </c>
      <c r="E3182" s="81" t="s">
        <v>467</v>
      </c>
      <c r="F3182" s="84">
        <v>0.4047</v>
      </c>
    </row>
    <row r="3183" spans="1:6" x14ac:dyDescent="0.25">
      <c r="A3183" s="75" t="s">
        <v>2509</v>
      </c>
      <c r="B3183" s="76" t="s">
        <v>2471</v>
      </c>
      <c r="C3183" s="77">
        <v>72075</v>
      </c>
      <c r="D3183" s="78">
        <v>38660</v>
      </c>
      <c r="E3183" s="76" t="s">
        <v>468</v>
      </c>
      <c r="F3183" s="79">
        <v>0.37919999999999998</v>
      </c>
    </row>
    <row r="3184" spans="1:6" x14ac:dyDescent="0.25">
      <c r="A3184" s="80" t="s">
        <v>2510</v>
      </c>
      <c r="B3184" s="81" t="s">
        <v>2471</v>
      </c>
      <c r="C3184" s="82">
        <v>72077</v>
      </c>
      <c r="D3184" s="83">
        <v>41980</v>
      </c>
      <c r="E3184" s="81" t="s">
        <v>468</v>
      </c>
      <c r="F3184" s="84">
        <v>0.39489999999999997</v>
      </c>
    </row>
    <row r="3185" spans="1:6" x14ac:dyDescent="0.25">
      <c r="A3185" s="75" t="s">
        <v>2511</v>
      </c>
      <c r="B3185" s="76" t="s">
        <v>2471</v>
      </c>
      <c r="C3185" s="77">
        <v>72079</v>
      </c>
      <c r="D3185" s="78">
        <v>41900</v>
      </c>
      <c r="E3185" s="76" t="s">
        <v>468</v>
      </c>
      <c r="F3185" s="79">
        <v>0.4224</v>
      </c>
    </row>
    <row r="3186" spans="1:6" x14ac:dyDescent="0.25">
      <c r="A3186" s="80" t="s">
        <v>2512</v>
      </c>
      <c r="B3186" s="81" t="s">
        <v>2471</v>
      </c>
      <c r="C3186" s="82">
        <v>72081</v>
      </c>
      <c r="D3186" s="83">
        <v>10380</v>
      </c>
      <c r="E3186" s="81" t="s">
        <v>468</v>
      </c>
      <c r="F3186" s="84">
        <v>0.31320000000000003</v>
      </c>
    </row>
    <row r="3187" spans="1:6" x14ac:dyDescent="0.25">
      <c r="A3187" s="75" t="s">
        <v>2513</v>
      </c>
      <c r="B3187" s="76" t="s">
        <v>2471</v>
      </c>
      <c r="C3187" s="77">
        <v>72083</v>
      </c>
      <c r="D3187" s="78">
        <v>32420</v>
      </c>
      <c r="E3187" s="76" t="s">
        <v>468</v>
      </c>
      <c r="F3187" s="79">
        <v>0.36649999999999999</v>
      </c>
    </row>
    <row r="3188" spans="1:6" x14ac:dyDescent="0.25">
      <c r="A3188" s="80" t="s">
        <v>2514</v>
      </c>
      <c r="B3188" s="81" t="s">
        <v>2471</v>
      </c>
      <c r="C3188" s="82">
        <v>72085</v>
      </c>
      <c r="D3188" s="83">
        <v>41980</v>
      </c>
      <c r="E3188" s="81" t="s">
        <v>468</v>
      </c>
      <c r="F3188" s="84">
        <v>0.39489999999999997</v>
      </c>
    </row>
    <row r="3189" spans="1:6" x14ac:dyDescent="0.25">
      <c r="A3189" s="75" t="s">
        <v>2515</v>
      </c>
      <c r="B3189" s="76" t="s">
        <v>2471</v>
      </c>
      <c r="C3189" s="77">
        <v>72087</v>
      </c>
      <c r="D3189" s="78">
        <v>41980</v>
      </c>
      <c r="E3189" s="76" t="s">
        <v>468</v>
      </c>
      <c r="F3189" s="79">
        <v>0.39489999999999997</v>
      </c>
    </row>
    <row r="3190" spans="1:6" x14ac:dyDescent="0.25">
      <c r="A3190" s="80" t="s">
        <v>2516</v>
      </c>
      <c r="B3190" s="81" t="s">
        <v>2471</v>
      </c>
      <c r="C3190" s="82">
        <v>72089</v>
      </c>
      <c r="D3190" s="83">
        <v>41980</v>
      </c>
      <c r="E3190" s="81" t="s">
        <v>468</v>
      </c>
      <c r="F3190" s="84">
        <v>0.39489999999999997</v>
      </c>
    </row>
    <row r="3191" spans="1:6" x14ac:dyDescent="0.25">
      <c r="A3191" s="75" t="s">
        <v>2517</v>
      </c>
      <c r="B3191" s="76" t="s">
        <v>2471</v>
      </c>
      <c r="C3191" s="77">
        <v>72091</v>
      </c>
      <c r="D3191" s="78">
        <v>41980</v>
      </c>
      <c r="E3191" s="76" t="s">
        <v>468</v>
      </c>
      <c r="F3191" s="79">
        <v>0.39489999999999997</v>
      </c>
    </row>
    <row r="3192" spans="1:6" x14ac:dyDescent="0.25">
      <c r="A3192" s="80" t="s">
        <v>2518</v>
      </c>
      <c r="B3192" s="81" t="s">
        <v>2471</v>
      </c>
      <c r="C3192" s="82">
        <v>72093</v>
      </c>
      <c r="D3192" s="83">
        <v>99940</v>
      </c>
      <c r="E3192" s="81" t="s">
        <v>467</v>
      </c>
      <c r="F3192" s="84">
        <v>0.4047</v>
      </c>
    </row>
    <row r="3193" spans="1:6" x14ac:dyDescent="0.25">
      <c r="A3193" s="75" t="s">
        <v>2519</v>
      </c>
      <c r="B3193" s="76" t="s">
        <v>2471</v>
      </c>
      <c r="C3193" s="77">
        <v>72095</v>
      </c>
      <c r="D3193" s="78">
        <v>41980</v>
      </c>
      <c r="E3193" s="76" t="s">
        <v>468</v>
      </c>
      <c r="F3193" s="79">
        <v>0.39489999999999997</v>
      </c>
    </row>
    <row r="3194" spans="1:6" x14ac:dyDescent="0.25">
      <c r="A3194" s="80" t="s">
        <v>2520</v>
      </c>
      <c r="B3194" s="81" t="s">
        <v>2471</v>
      </c>
      <c r="C3194" s="82">
        <v>72097</v>
      </c>
      <c r="D3194" s="83">
        <v>32420</v>
      </c>
      <c r="E3194" s="81" t="s">
        <v>468</v>
      </c>
      <c r="F3194" s="84">
        <v>0.36649999999999999</v>
      </c>
    </row>
    <row r="3195" spans="1:6" x14ac:dyDescent="0.25">
      <c r="A3195" s="75" t="s">
        <v>2521</v>
      </c>
      <c r="B3195" s="76" t="s">
        <v>2471</v>
      </c>
      <c r="C3195" s="77">
        <v>72099</v>
      </c>
      <c r="D3195" s="78">
        <v>10380</v>
      </c>
      <c r="E3195" s="76" t="s">
        <v>468</v>
      </c>
      <c r="F3195" s="79">
        <v>0.31320000000000003</v>
      </c>
    </row>
    <row r="3196" spans="1:6" x14ac:dyDescent="0.25">
      <c r="A3196" s="80" t="s">
        <v>2522</v>
      </c>
      <c r="B3196" s="81" t="s">
        <v>2471</v>
      </c>
      <c r="C3196" s="82">
        <v>72101</v>
      </c>
      <c r="D3196" s="83">
        <v>41980</v>
      </c>
      <c r="E3196" s="81" t="s">
        <v>468</v>
      </c>
      <c r="F3196" s="84">
        <v>0.39489999999999997</v>
      </c>
    </row>
    <row r="3197" spans="1:6" x14ac:dyDescent="0.25">
      <c r="A3197" s="75" t="s">
        <v>2523</v>
      </c>
      <c r="B3197" s="76" t="s">
        <v>2471</v>
      </c>
      <c r="C3197" s="77">
        <v>72103</v>
      </c>
      <c r="D3197" s="78">
        <v>41980</v>
      </c>
      <c r="E3197" s="76" t="s">
        <v>468</v>
      </c>
      <c r="F3197" s="79">
        <v>0.39489999999999997</v>
      </c>
    </row>
    <row r="3198" spans="1:6" x14ac:dyDescent="0.25">
      <c r="A3198" s="80" t="s">
        <v>2524</v>
      </c>
      <c r="B3198" s="81" t="s">
        <v>2471</v>
      </c>
      <c r="C3198" s="82">
        <v>72105</v>
      </c>
      <c r="D3198" s="83">
        <v>41980</v>
      </c>
      <c r="E3198" s="81" t="s">
        <v>468</v>
      </c>
      <c r="F3198" s="84">
        <v>0.39489999999999997</v>
      </c>
    </row>
    <row r="3199" spans="1:6" x14ac:dyDescent="0.25">
      <c r="A3199" s="75" t="s">
        <v>2525</v>
      </c>
      <c r="B3199" s="76" t="s">
        <v>2471</v>
      </c>
      <c r="C3199" s="77">
        <v>72107</v>
      </c>
      <c r="D3199" s="78">
        <v>41980</v>
      </c>
      <c r="E3199" s="76" t="s">
        <v>468</v>
      </c>
      <c r="F3199" s="79">
        <v>0.39489999999999997</v>
      </c>
    </row>
    <row r="3200" spans="1:6" x14ac:dyDescent="0.25">
      <c r="A3200" s="80" t="s">
        <v>2526</v>
      </c>
      <c r="B3200" s="81" t="s">
        <v>2471</v>
      </c>
      <c r="C3200" s="82">
        <v>72109</v>
      </c>
      <c r="D3200" s="83">
        <v>25020</v>
      </c>
      <c r="E3200" s="81" t="s">
        <v>468</v>
      </c>
      <c r="F3200" s="84">
        <v>0.41320000000000001</v>
      </c>
    </row>
    <row r="3201" spans="1:6" x14ac:dyDescent="0.25">
      <c r="A3201" s="75" t="s">
        <v>2527</v>
      </c>
      <c r="B3201" s="76" t="s">
        <v>2471</v>
      </c>
      <c r="C3201" s="77">
        <v>72111</v>
      </c>
      <c r="D3201" s="78">
        <v>49500</v>
      </c>
      <c r="E3201" s="76" t="s">
        <v>468</v>
      </c>
      <c r="F3201" s="79">
        <v>0.34570000000000001</v>
      </c>
    </row>
    <row r="3202" spans="1:6" x14ac:dyDescent="0.25">
      <c r="A3202" s="80" t="s">
        <v>2528</v>
      </c>
      <c r="B3202" s="81" t="s">
        <v>2471</v>
      </c>
      <c r="C3202" s="82">
        <v>72113</v>
      </c>
      <c r="D3202" s="83">
        <v>38660</v>
      </c>
      <c r="E3202" s="81" t="s">
        <v>468</v>
      </c>
      <c r="F3202" s="84">
        <v>0.37919999999999998</v>
      </c>
    </row>
    <row r="3203" spans="1:6" x14ac:dyDescent="0.25">
      <c r="A3203" s="75" t="s">
        <v>2529</v>
      </c>
      <c r="B3203" s="76" t="s">
        <v>2471</v>
      </c>
      <c r="C3203" s="77">
        <v>72115</v>
      </c>
      <c r="D3203" s="78">
        <v>11640</v>
      </c>
      <c r="E3203" s="76" t="s">
        <v>468</v>
      </c>
      <c r="F3203" s="79">
        <v>0.34460000000000002</v>
      </c>
    </row>
    <row r="3204" spans="1:6" x14ac:dyDescent="0.25">
      <c r="A3204" s="80" t="s">
        <v>2530</v>
      </c>
      <c r="B3204" s="81" t="s">
        <v>2471</v>
      </c>
      <c r="C3204" s="82">
        <v>72117</v>
      </c>
      <c r="D3204" s="83">
        <v>10380</v>
      </c>
      <c r="E3204" s="81" t="s">
        <v>468</v>
      </c>
      <c r="F3204" s="84">
        <v>0.31320000000000003</v>
      </c>
    </row>
    <row r="3205" spans="1:6" x14ac:dyDescent="0.25">
      <c r="A3205" s="75" t="s">
        <v>839</v>
      </c>
      <c r="B3205" s="76" t="s">
        <v>2471</v>
      </c>
      <c r="C3205" s="77">
        <v>72119</v>
      </c>
      <c r="D3205" s="78">
        <v>41980</v>
      </c>
      <c r="E3205" s="76" t="s">
        <v>468</v>
      </c>
      <c r="F3205" s="79">
        <v>0.39489999999999997</v>
      </c>
    </row>
    <row r="3206" spans="1:6" x14ac:dyDescent="0.25">
      <c r="A3206" s="80" t="s">
        <v>2531</v>
      </c>
      <c r="B3206" s="81" t="s">
        <v>2471</v>
      </c>
      <c r="C3206" s="82">
        <v>72121</v>
      </c>
      <c r="D3206" s="83">
        <v>41900</v>
      </c>
      <c r="E3206" s="81" t="s">
        <v>468</v>
      </c>
      <c r="F3206" s="84">
        <v>0.4224</v>
      </c>
    </row>
    <row r="3207" spans="1:6" x14ac:dyDescent="0.25">
      <c r="A3207" s="75" t="s">
        <v>2532</v>
      </c>
      <c r="B3207" s="76" t="s">
        <v>2471</v>
      </c>
      <c r="C3207" s="77">
        <v>72123</v>
      </c>
      <c r="D3207" s="78">
        <v>99940</v>
      </c>
      <c r="E3207" s="76" t="s">
        <v>467</v>
      </c>
      <c r="F3207" s="79">
        <v>0.4047</v>
      </c>
    </row>
    <row r="3208" spans="1:6" x14ac:dyDescent="0.25">
      <c r="A3208" s="80" t="s">
        <v>2533</v>
      </c>
      <c r="B3208" s="81" t="s">
        <v>2471</v>
      </c>
      <c r="C3208" s="82">
        <v>72125</v>
      </c>
      <c r="D3208" s="83">
        <v>41900</v>
      </c>
      <c r="E3208" s="81" t="s">
        <v>468</v>
      </c>
      <c r="F3208" s="84">
        <v>0.4224</v>
      </c>
    </row>
    <row r="3209" spans="1:6" x14ac:dyDescent="0.25">
      <c r="A3209" s="75" t="s">
        <v>842</v>
      </c>
      <c r="B3209" s="76" t="s">
        <v>2471</v>
      </c>
      <c r="C3209" s="77">
        <v>72127</v>
      </c>
      <c r="D3209" s="78">
        <v>41980</v>
      </c>
      <c r="E3209" s="76" t="s">
        <v>468</v>
      </c>
      <c r="F3209" s="79">
        <v>0.39489999999999997</v>
      </c>
    </row>
    <row r="3210" spans="1:6" x14ac:dyDescent="0.25">
      <c r="A3210" s="80" t="s">
        <v>2534</v>
      </c>
      <c r="B3210" s="81" t="s">
        <v>2471</v>
      </c>
      <c r="C3210" s="82">
        <v>72129</v>
      </c>
      <c r="D3210" s="83">
        <v>41980</v>
      </c>
      <c r="E3210" s="81" t="s">
        <v>468</v>
      </c>
      <c r="F3210" s="84">
        <v>0.39489999999999997</v>
      </c>
    </row>
    <row r="3211" spans="1:6" x14ac:dyDescent="0.25">
      <c r="A3211" s="75" t="s">
        <v>2535</v>
      </c>
      <c r="B3211" s="76" t="s">
        <v>2471</v>
      </c>
      <c r="C3211" s="77">
        <v>72131</v>
      </c>
      <c r="D3211" s="78">
        <v>10380</v>
      </c>
      <c r="E3211" s="76" t="s">
        <v>468</v>
      </c>
      <c r="F3211" s="79">
        <v>0.31320000000000003</v>
      </c>
    </row>
    <row r="3212" spans="1:6" x14ac:dyDescent="0.25">
      <c r="A3212" s="80" t="s">
        <v>2536</v>
      </c>
      <c r="B3212" s="81" t="s">
        <v>2471</v>
      </c>
      <c r="C3212" s="82">
        <v>72133</v>
      </c>
      <c r="D3212" s="83">
        <v>99940</v>
      </c>
      <c r="E3212" s="81" t="s">
        <v>467</v>
      </c>
      <c r="F3212" s="84">
        <v>0.4047</v>
      </c>
    </row>
    <row r="3213" spans="1:6" x14ac:dyDescent="0.25">
      <c r="A3213" s="75" t="s">
        <v>2537</v>
      </c>
      <c r="B3213" s="76" t="s">
        <v>2471</v>
      </c>
      <c r="C3213" s="77">
        <v>72135</v>
      </c>
      <c r="D3213" s="78">
        <v>41980</v>
      </c>
      <c r="E3213" s="76" t="s">
        <v>468</v>
      </c>
      <c r="F3213" s="79">
        <v>0.39489999999999997</v>
      </c>
    </row>
    <row r="3214" spans="1:6" x14ac:dyDescent="0.25">
      <c r="A3214" s="80" t="s">
        <v>2538</v>
      </c>
      <c r="B3214" s="81" t="s">
        <v>2471</v>
      </c>
      <c r="C3214" s="82">
        <v>72137</v>
      </c>
      <c r="D3214" s="83">
        <v>41980</v>
      </c>
      <c r="E3214" s="81" t="s">
        <v>468</v>
      </c>
      <c r="F3214" s="84">
        <v>0.39489999999999997</v>
      </c>
    </row>
    <row r="3215" spans="1:6" x14ac:dyDescent="0.25">
      <c r="A3215" s="75" t="s">
        <v>2539</v>
      </c>
      <c r="B3215" s="76" t="s">
        <v>2471</v>
      </c>
      <c r="C3215" s="77">
        <v>72139</v>
      </c>
      <c r="D3215" s="78">
        <v>41980</v>
      </c>
      <c r="E3215" s="76" t="s">
        <v>468</v>
      </c>
      <c r="F3215" s="79">
        <v>0.39489999999999997</v>
      </c>
    </row>
    <row r="3216" spans="1:6" x14ac:dyDescent="0.25">
      <c r="A3216" s="80" t="s">
        <v>2540</v>
      </c>
      <c r="B3216" s="81" t="s">
        <v>2471</v>
      </c>
      <c r="C3216" s="82">
        <v>72141</v>
      </c>
      <c r="D3216" s="83">
        <v>10380</v>
      </c>
      <c r="E3216" s="81" t="s">
        <v>468</v>
      </c>
      <c r="F3216" s="84">
        <v>0.31320000000000003</v>
      </c>
    </row>
    <row r="3217" spans="1:6" x14ac:dyDescent="0.25">
      <c r="A3217" s="75" t="s">
        <v>2541</v>
      </c>
      <c r="B3217" s="76" t="s">
        <v>2471</v>
      </c>
      <c r="C3217" s="77">
        <v>72143</v>
      </c>
      <c r="D3217" s="78">
        <v>41980</v>
      </c>
      <c r="E3217" s="76" t="s">
        <v>468</v>
      </c>
      <c r="F3217" s="79">
        <v>0.39489999999999997</v>
      </c>
    </row>
    <row r="3218" spans="1:6" x14ac:dyDescent="0.25">
      <c r="A3218" s="80" t="s">
        <v>2542</v>
      </c>
      <c r="B3218" s="81" t="s">
        <v>2471</v>
      </c>
      <c r="C3218" s="82">
        <v>72145</v>
      </c>
      <c r="D3218" s="83">
        <v>41980</v>
      </c>
      <c r="E3218" s="81" t="s">
        <v>468</v>
      </c>
      <c r="F3218" s="84">
        <v>0.39489999999999997</v>
      </c>
    </row>
    <row r="3219" spans="1:6" x14ac:dyDescent="0.25">
      <c r="A3219" s="75" t="s">
        <v>2543</v>
      </c>
      <c r="B3219" s="76" t="s">
        <v>2471</v>
      </c>
      <c r="C3219" s="77">
        <v>72147</v>
      </c>
      <c r="D3219" s="78">
        <v>99940</v>
      </c>
      <c r="E3219" s="76" t="s">
        <v>467</v>
      </c>
      <c r="F3219" s="79">
        <v>0.4047</v>
      </c>
    </row>
    <row r="3220" spans="1:6" x14ac:dyDescent="0.25">
      <c r="A3220" s="80" t="s">
        <v>2544</v>
      </c>
      <c r="B3220" s="81" t="s">
        <v>2471</v>
      </c>
      <c r="C3220" s="82">
        <v>72149</v>
      </c>
      <c r="D3220" s="83">
        <v>38660</v>
      </c>
      <c r="E3220" s="81" t="s">
        <v>468</v>
      </c>
      <c r="F3220" s="84">
        <v>0.37919999999999998</v>
      </c>
    </row>
    <row r="3221" spans="1:6" x14ac:dyDescent="0.25">
      <c r="A3221" s="75" t="s">
        <v>2545</v>
      </c>
      <c r="B3221" s="76" t="s">
        <v>2471</v>
      </c>
      <c r="C3221" s="77">
        <v>72151</v>
      </c>
      <c r="D3221" s="78">
        <v>41980</v>
      </c>
      <c r="E3221" s="76" t="s">
        <v>468</v>
      </c>
      <c r="F3221" s="79">
        <v>0.39489999999999997</v>
      </c>
    </row>
    <row r="3222" spans="1:6" x14ac:dyDescent="0.25">
      <c r="A3222" s="80" t="s">
        <v>2546</v>
      </c>
      <c r="B3222" s="81" t="s">
        <v>2471</v>
      </c>
      <c r="C3222" s="82">
        <v>72153</v>
      </c>
      <c r="D3222" s="83">
        <v>49500</v>
      </c>
      <c r="E3222" s="81" t="s">
        <v>468</v>
      </c>
      <c r="F3222" s="84">
        <v>0.34570000000000001</v>
      </c>
    </row>
    <row r="3223" spans="1:6" x14ac:dyDescent="0.25">
      <c r="A3223" s="75" t="s">
        <v>2547</v>
      </c>
      <c r="B3223" s="76" t="s">
        <v>2548</v>
      </c>
      <c r="C3223" s="77">
        <v>78000</v>
      </c>
      <c r="D3223" s="78">
        <v>99948</v>
      </c>
      <c r="E3223" s="76" t="s">
        <v>467</v>
      </c>
      <c r="F3223" s="79">
        <v>0.55089999999999995</v>
      </c>
    </row>
    <row r="3224" spans="1:6" ht="15.75" thickBot="1" x14ac:dyDescent="0.3">
      <c r="A3224" s="88"/>
      <c r="B3224" s="89"/>
      <c r="C3224" s="91"/>
      <c r="D3224" s="92"/>
      <c r="E3224" s="89"/>
      <c r="F3224" s="90"/>
    </row>
  </sheetData>
  <sheetProtection algorithmName="SHA-512" hashValue="IHpsz/yMfNcojNF/LPKd3GW0AbkqyrlQfaZ95PwaRYV6pEr1N4VKmbn7JaablSN6wCxAEYVhRLm+prFMFBxfRA==" saltValue="H0Yg29Msk/Veis0S+ZDzwA==" spinCount="100000" sheet="1" objects="1" scenarios="1"/>
  <sortState xmlns:xlrd2="http://schemas.microsoft.com/office/spreadsheetml/2017/richdata2" ref="A2:F3222">
    <sortCondition ref="C2:C3222"/>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F94C516403DB4C8488B0F846A4B313" ma:contentTypeVersion="13" ma:contentTypeDescription="Create a new document." ma:contentTypeScope="" ma:versionID="6dd2bbc8468267bed6d0a018f2fc459a">
  <xsd:schema xmlns:xsd="http://www.w3.org/2001/XMLSchema" xmlns:xs="http://www.w3.org/2001/XMLSchema" xmlns:p="http://schemas.microsoft.com/office/2006/metadata/properties" xmlns:ns2="43b0dce0-2db7-44d0-8aa8-12648ba24fbd" xmlns:ns3="9b4a6336-0bec-4866-8714-77071bba7235" targetNamespace="http://schemas.microsoft.com/office/2006/metadata/properties" ma:root="true" ma:fieldsID="3909cf95d7ca8fc98b8821637a9143cd" ns2:_="" ns3:_="">
    <xsd:import namespace="43b0dce0-2db7-44d0-8aa8-12648ba24fbd"/>
    <xsd:import namespace="9b4a6336-0bec-4866-8714-77071bba72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0dce0-2db7-44d0-8aa8-12648ba24f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4a6336-0bec-4866-8714-77071bba723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1FE1F2-35FC-41FB-8F9F-47CD0AAE8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0dce0-2db7-44d0-8aa8-12648ba24fbd"/>
    <ds:schemaRef ds:uri="9b4a6336-0bec-4866-8714-77071bba7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EEAD29-8430-4D80-BCE2-9FF5CB09B50A}">
  <ds:schemaRefs>
    <ds:schemaRef ds:uri="9b4a6336-0bec-4866-8714-77071bba7235"/>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purl.org/dc/dcmitype/"/>
    <ds:schemaRef ds:uri="43b0dce0-2db7-44d0-8aa8-12648ba24fbd"/>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867DB2E-71D1-43E7-8207-193D3CFE96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HHRG</vt:lpstr>
      <vt:lpstr>LUPAs</vt:lpstr>
      <vt:lpstr>Tables</vt:lpstr>
      <vt:lpstr>Wage Index 2022</vt:lpstr>
      <vt:lpstr>Instructions!Print_Area</vt:lpstr>
      <vt:lpstr>HHRG!Print_Titles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Rollin Wonnell</dc:creator>
  <cp:lastModifiedBy>Rollin Wonnell</cp:lastModifiedBy>
  <cp:lastPrinted>2021-08-18T13:49:03Z</cp:lastPrinted>
  <dcterms:created xsi:type="dcterms:W3CDTF">2020-11-20T22:10:11Z</dcterms:created>
  <dcterms:modified xsi:type="dcterms:W3CDTF">2021-12-06T22:01:10Z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0x01010037F94C516403DB4C8488B0F846A4B313</vt:lpwstr>
  </property>
</Properties>
</file>